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Victor\OneDrive - Supremo Tribunal de Justicia del Estado de Sonora\Documentos\PODER JUDICIAL DEL ESTADO DE SON\ARCHIVOS 2024\ADQUISICIONES\LICITACION PUBLICA MOB TI Y EQ COMPL\"/>
    </mc:Choice>
  </mc:AlternateContent>
  <xr:revisionPtr revIDLastSave="0" documentId="8_{0DA2DB9B-5730-4751-B4C3-E78C0D60AA89}" xr6:coauthVersionLast="47" xr6:coauthVersionMax="47" xr10:uidLastSave="{00000000-0000-0000-0000-000000000000}"/>
  <bookViews>
    <workbookView xWindow="-120" yWindow="-120" windowWidth="29040" windowHeight="15840" tabRatio="876" firstSheet="1" activeTab="4" xr2:uid="{7D0E2763-055D-4179-A52A-94D2D636DF6F}"/>
  </bookViews>
  <sheets>
    <sheet name="PARTIDA 1 SERVIDOR" sheetId="1" r:id="rId1"/>
    <sheet name="PARTIDA 2 EQUIPAMIENTO SALAS" sheetId="2" r:id="rId2"/>
    <sheet name="PARTIDA 3 TECS INFORMACION" sheetId="5" r:id="rId3"/>
    <sheet name="PARTIDA 4 MOBILIARIO SUR" sheetId="6" r:id="rId4"/>
    <sheet name="PARTIDA 5 MOBILIARIO NORTE" sheetId="7" r:id="rId5"/>
    <sheet name="PARTIDA 6 MOBILIARIO CENTRO" sheetId="8" r:id="rId6"/>
    <sheet name="CONCENTRADO DE PARTIDAS"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8" l="1"/>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38" i="7"/>
  <c r="E37" i="7"/>
  <c r="E36" i="7"/>
  <c r="E35" i="7"/>
  <c r="E34" i="7"/>
  <c r="E33" i="7"/>
  <c r="E32" i="7"/>
  <c r="E31" i="7"/>
  <c r="E30" i="7"/>
  <c r="E29" i="7"/>
  <c r="E28" i="7"/>
  <c r="E27" i="7"/>
  <c r="E26" i="7"/>
  <c r="E25" i="7"/>
  <c r="E24" i="7"/>
  <c r="E23" i="7"/>
  <c r="E22" i="7"/>
  <c r="E21" i="7"/>
  <c r="E20" i="7"/>
  <c r="E19" i="7"/>
  <c r="E18" i="7"/>
  <c r="E17" i="7"/>
  <c r="E16" i="7"/>
  <c r="E15" i="7"/>
  <c r="E14" i="7"/>
  <c r="E33" i="6"/>
  <c r="E32" i="6"/>
  <c r="E31" i="6"/>
  <c r="E30" i="6"/>
  <c r="E29" i="6"/>
  <c r="E28" i="6"/>
  <c r="E27" i="6"/>
  <c r="E26" i="6"/>
  <c r="E25" i="6"/>
  <c r="E24" i="6"/>
  <c r="E23" i="6"/>
  <c r="E22" i="6"/>
  <c r="E21" i="6"/>
  <c r="E20" i="6"/>
  <c r="E19" i="6"/>
  <c r="E18" i="6"/>
  <c r="E17" i="6"/>
  <c r="E16" i="6"/>
  <c r="E15" i="6"/>
  <c r="E14" i="6"/>
  <c r="E13" i="5"/>
  <c r="E14" i="5" s="1"/>
  <c r="C20" i="9" s="1"/>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6" i="1"/>
  <c r="E14" i="1"/>
  <c r="E13" i="1"/>
  <c r="E43" i="8"/>
  <c r="C26" i="9" s="1"/>
  <c r="E39" i="7" l="1"/>
  <c r="C24" i="9" s="1"/>
  <c r="E17" i="1"/>
  <c r="C16" i="9" s="1"/>
  <c r="E34" i="6"/>
  <c r="C22" i="9" s="1"/>
  <c r="E78" i="2"/>
  <c r="C18" i="9" s="1"/>
  <c r="C27" i="9" l="1"/>
</calcChain>
</file>

<file path=xl/sharedStrings.xml><?xml version="1.0" encoding="utf-8"?>
<sst xmlns="http://schemas.openxmlformats.org/spreadsheetml/2006/main" count="289" uniqueCount="151">
  <si>
    <t>DESCRIPCIÓN GENERAL DE LOS BIENES</t>
  </si>
  <si>
    <t>CANTIDAD</t>
  </si>
  <si>
    <t>Almacenamiento conectado en red (NAS)
Características:
-Capacidad de 8TB en arreglo espejo
-Interfaz de la unidad SATA 6 Gbps
-Redes TCP / IP
-Compartición de archivos CIFS/SMB, FTP/FTPS/SFTP, NFS
Referencia: Marca Bufalo, Modelo LS720D1602</t>
  </si>
  <si>
    <t>Amplificador de Audio
Características:
-Potencia RMS: 2x 775 vatios a 2 ohmios, 2x 525 vatios a 4 ohmios, 2x 300 vatios a 8 ohmios
-Potencia RMS en modo puente: 1x 1.550 vatios a 4 ohmios, mono puenteado, 1.050 vatios a 8 ohmios, mono puenteado
-Entradas: XLR, jack, RCA por canal
-Salidas: Speakon, terminales de tornillo por canal
Referencia: Marca CROWN, Modelo XLS 1502</t>
  </si>
  <si>
    <t>Camara digital tipo domo
Características:
-Forma de cámara: Domo
-Tamaño del lente: 25.4 / 2.7 mm (1 / 2.7")
-Resolución: 1920 x 1080 Pixeles
-Gráficos soportados: 320 x 240,1920 x 1080 (HD 1080)
-Conectividad: Alámbrico por ethernet
-Visión nocturna: Si
-Soporte de funcion de mascara de privacidad
-Protocolos soportados: IPv4/v6, HTTP, HTTPSa, SSL/TLSa, QoS Layer 3 DiffServ, FTP, CIFS/SMB, SMTP, Bonjour, UPnP, SNMPv1/v2c/v3 (MIB-II), DNS, DynDNS, NTP, RTSP, RTP, TCP, UDP, IGMP, RTCP, ICMP, DHCP, ARP, SOCKS, SSH
Referencia: Marca Axis, Modelo AXISM3025-VE</t>
  </si>
  <si>
    <t>Codificador de video HDMI
Características:
-Soporta resolucion de hasta 1080p.
-Compresión: H.264.
-Soporta entrada y salida de audio y alarma.
-Soporta RS-485.
-Compatible protocolo RTSP
Referencia: Marca HIKVISION, Modelo DS-6701HFHI/V</t>
  </si>
  <si>
    <t>Codificador de video HDMI para streaming
Características:
-Video Entrada HDMI input, Max support 1920x1080P@60Hz
-Audio Entrada HDMI embed audio
-Ethernet 100Mbps, RJ-45
-Video Formato H.264/AVC High/ Main/ Baseline Profile MJPEG/ JPEG baseline
-Video Resolucion Max Soportada 1920x1080P@60FPS
-Protocolos de Streaming: HTTP / HLS / FLV / RTSP / RTMP(S) / UDP/RTP (Unicast/Multicast) ONVIF
Referencia: OUPREE, Modelo OPR-NH100N</t>
  </si>
  <si>
    <t>Lente Varifocal para camara tipo bullet
Características:
-Lente varifocal de 3 megapíxeles
-Montura CS 2.8mm-12mm
-Control de iris ajustable
-Varifocal 5 mm ~ 50 mm
-Campo de visión horizontal: 90 ° -26 °
Referencia: Marca AIDA, Modelo CS-0550V</t>
  </si>
  <si>
    <t>Preamplificador
Características:
-Preamplificador de ultra bajo ruido
-Amplificación de 18 dB (@ carga de 3000 Ω)
-Entrada/salida XLR equilibrada.
-Respuesta de frecuencia 30 hz-100 kHz (+/- 1 dB)
-Alimentacion por phantom
Referencia: Marca Tritonaudio Modelo: FetHead Phantom</t>
  </si>
  <si>
    <t>Mezclador de audio para 8 microfonos o mas, para montar en rack
Características:
-Control de ganancia, RF
-Phantom Power
-Ajuste automático a los cambios en el ruido de fondo
-Ajuste automático de ganancia cuando micrófonos adicionales se activan NOMA (Número de Micrófonos Abiertos Atenuados)
-Salida de baja frecuencia ajustable y estantería de alta frecuencia para cada canal
-Indicadores de activación de canal y recortes
-8 Entradas o mas y 2 salidas o mas
-1 Entrada de nivel auxiliar con control manual de nivel
-1 Salida de los auriculares del panel frontal con control de nivel
-Limitador de salida
Referencia: Marca Shure, Modelo SCM810</t>
  </si>
  <si>
    <t>GABINETE METÁLICO UNIVERSAL CON CUATRO CLAROS, CON MEDIDASDE 180 CMS. DE ALTO X 85 CMS. DE FRENTE Y 39 CMS DE FONDO; FABRICADO EN LÁMINA CALIBRE 24, ROLADO EN FRÍO CON CUATRO TACONES EN ESCUADRA TROQUELADAS, FABRICADOS EN LÁMINA CALIBRE 14. SISTEMA DE CIERRE GENERAL CON CHAPA DE SEGURIDAD. TERMINADO EN PINTURA CON APLICACIÓN ELECTROSTÁTICA EN COLOR NEGRO.</t>
  </si>
  <si>
    <t>SILLÓN DE VISITA CON ACOJINAMIENTO EN POLIURETANO INYECTADO DE 53 KG/M³ DE DENSIDAD Y RETARDANTE AL FUEGO; CON BRAZOS DE ALUMINIO PULIDO, CON CODERA ACOJINADA, BASE EN FORMA DE TRINEO,  FABRICADO EN ACERO TUBULAR REDONDO CAL. 14, TERMINADO EN CROMO Y TAPIZADO EN PIEL COLOR NEGRO.</t>
  </si>
  <si>
    <t>BANCA TANDEM 4P, CON CAPADIDAD MÍNIMA DE 120 KGS. POR ASIENTO, CUERPO FABRICADOS A BASE DE LAMINA DE ACERO ROLADO EN FRIO CAL. 18, CON DOBLE CURVATURA EN LOS EXTREMOS, SOPORTE HORIZONTAL FABRICADO EN PERFIL RECTANGULAR DE ACERO ROLADO EN FRIO CAL. 14, PATA Y DESCANSA BRAZOS FABRICADOS EN LAMINA DE ACERO ROLADO EN FRIO CAL. 18. CON LAS SIGUIENTES DIMENSIONES: FRENTE: 244 CMS., FONDO: 65 CMS., ALTURA ASIENTO-PISO: 42 CMS. ALTURA ASIENTO RESPALDO: 77 CMS.</t>
  </si>
  <si>
    <t>ESTANTES METÁLICOS PARA ARCHIVO, COMPUESTO CON 4 POSTES DE 220 CMS, CON ESTRUCTURA DE 2x1", CALIBRE 14 Y 6 ENTREPAÑOS DE 30 CM X 90 CM CAL. 20 CON REFUERZO.</t>
  </si>
  <si>
    <t xml:space="preserve">ARCHIVERO VERTICAL DE 4 GAVETAS REFORZADO, DE LAS SIGUIENTES DIMENSIONES: 47 CMS. DE FRENTE, 60 CMS. DE FONDO, Y 128 CMS. DE ALTO. FABRICADO EN PANEL SÓLIDO DE AGLOMERADO DE 28MM; COSTADOS Y CUBIERTA EN MELAMINA 28MM, CANTOS EN PVC Y LATERALES NO VISIBLES, CAJONES TAMAÑO OFICIO, CUBRE COSTADOS, CON CORREDERAS DE EXTENSIÓN, TERMINADO EN COLOR CAOBA NEGRO O MAHOGANY. </t>
  </si>
  <si>
    <t>ARCHIVERO METÁLICO DE 4 GAVETAS TELESCÓPICO EMBALINADO, FABRICADO CON LÁMINA DE ACERO CAL. 20, ROLADO EN FRÍO CON ACABADO EN PINTURA ELECTROSTÁTICA COLOR NEGRO, CON JALADERAS EMBUTIDAS, CORREDERAS TELESCÓPICAS REFORZADAS O DE EXTENSIÓN TOTAL EMBALINADA Y CHAPA CON LLAVE PARA CIERRE GENERAL, CON UNA CAPACIDAD POR GAVETA DE 90 KILOS. MEDIDAS: 46.8 CMS. DE FRENTE, DE 62.5 A 67 CMS. DE FONDO Y 132.7 CMS. DE ALTO.</t>
  </si>
  <si>
    <t>GABINETE CON 2 PUERTAS ABATIBLES, ACABADO EN MELAMINA SÓLIDA DE 16 MM. EN COSTADOS Y RESTO EN 28 MM, SÓLIDA, COLOR CAOBA NEGRO O MAHOGANY Y VISTAS EN PVC. INCLUYE 4 ENTREPAÑOS FIJOS PARA FORMAR 5 ESPACIOS ABIERTOS. MEDIDAS DE 220 CMS. DE ALTO X 80 CMS. DE FRENTE X 45 CMS. DE FONDO.</t>
  </si>
  <si>
    <t>MESA CIRCULAR PARA JUNTAS DE 120 CMS. DE DIÁMETRO, EN COLOR CAOBA NEGRO O MAHOGANY; CON BASE EN MELAMINA TIPO "X", FABRICADO EN MELAMINA SÓLIDA 2 CARAS DE 28MM CON CANTOS DE PVC 2 MM. TERMOADHERIDOS, ARMADO CON MINIFIX DE 120 CMS. X 75 CMS.</t>
  </si>
  <si>
    <t>SOFÁ DE DOS PLAZAS, Y MEDIDAS: ALTURA: 80 CMS., ALTURA PISO-ASIENTO: 43 CMS., FONDO ASIENTO: 60 CMS., ANCHO: 68 CMS., LARGO: 143 CMS., TAPIZADO EN TECHNOLEATHER EN COLOR NEGRO.</t>
  </si>
  <si>
    <t>GABINETE DE LIMPIEZA  CON MEDIDAS DE 91 X 46 X 163 CMS, COLOR NEGRO, ALMACENAMIENTO DE ALTURA COMPLETA PARA ESCOBAS Y TRAPEADORES; FABRICADO EN ACERO SOLDADO CON ACABADO PULVIRREVESTIDO, REPISA INFERIOR CON REBORDE, DEBIENDO CONTENER LOS DERRAMES, PUERTAS DE ACERO REFORZADO, SISTEMA DE CIERRE DE 3 PUNTOS. DIMENSIONES ANCHO X PROF. X ALTO 91 X 46 X 163 CMS, RESPECTIVAMENTE</t>
  </si>
  <si>
    <t>GABINETE CON 2 PUERTAS ABATIBLES, ACABADO EN MELAMINA SÓLIDA DE 16 MM. EN COSTADOS Y EL RESTO EN MELAMINA SÓLIDA DE 28 MM, COLOR CENIZO Y VISTAS EN PVC. INCLUYE CUATRO ENTREPAÑOS FIJOS PARA FORMAR CINCO ESPACIOS ABIERTOS, CON MEDIDAS DE 220 CMS. DE ALTO X 80 CMS. DE FRENTE X 45 CMS. DE FONDO.</t>
  </si>
  <si>
    <t>SILLA DE VISITA CON DISEÑO ERGONÓMICO PARA MÁXIMO CONFORT, ACOJINAMIENTO DE POLIURETANO, SUS BRAZOS ESTRUCTURALES CON CUBIERTA EN POLIPROPILENO, LO CUAL DEBE PERMITIR ESTAR SENTADO POR LARGO TIEMPO SIN SENTIR INCOMODIDAD. SU ESTRUCTURA ES EN ACERO TUBULAR OVALADO CAL 16., DE 4 PATAS, TERMINADO EN PINTURA ELECTROSTÁTICA COLOR NEGRO; DESARMABLE.</t>
  </si>
  <si>
    <t>NÚMERO</t>
  </si>
  <si>
    <t>LICITACIÓN PÚBLICA NACIONAL No. PJESON-LP-24-0901</t>
  </si>
  <si>
    <t>PODER JUDICIAL DEL ESTADO DE SONORA</t>
  </si>
  <si>
    <t xml:space="preserve">OFICIALÍA MAYOR DEL SUPREMO TRIBUNAL DE JUSTICIA </t>
  </si>
  <si>
    <t>ADQUISICIÓN DE MOBILIARIO Y EQUIPO DE OFICINA, TECNOLOGÍAS DE LA INFORMACIÓN Y EQUIPO COMPLEMENTARIO</t>
  </si>
  <si>
    <t>DESCRIPCIÓN  GENERAL DE LOS BIENES</t>
  </si>
  <si>
    <t>DESTINO: ZONA NORTE DEL ESTADO DE SONORA</t>
  </si>
  <si>
    <t>DESTINO: ZONA SUR DEL ESTADO DE SONORA</t>
  </si>
  <si>
    <t>DESTINO: ZONA CENTRO DEL ESTADO DE SONORA</t>
  </si>
  <si>
    <t>No Break con características equivalentes o superiores, incluye: 
• Capacidad de potencia de salida (VA): 3000 VA
• Potencia de salida: 2700 W
• Voltaje nominal de entrada: 120V
• Voltaje nominal de salida: 120V
• 7 contactos de salida
• Soporte de entrada: 110-144V
• Conector NEMA L5-30P: Conector de 30 amperios con capacidad para soportar cargas pesadas y mantener una conexión segura para equipos de alta demanda energética.
• Conector para monitoreo remoto: Incluye capacidad para supervisión remota de la UPS a través de red, permitiendo la gestión del equipo a distancia.
• Instalación y configuración incluida.
Modelo sugerido: Eaton 9PX 3000RT.</t>
  </si>
  <si>
    <t>Camara digital tipo Bullet NDI
Características:
-Montura C/CS
-Resolución de video: hasta 1920x1080/60p
-Admite NDI HX2
-Control de cámara: RS-485 (VISCA)
-Habilita la transmisión RTMP y RTSP
-1x conector jack de 3,5 mm
-1x Ethernet, RJ-45 (f)
-Zoom integrado o compatibilidad con lente verifocal
Referencia: Marca AIDA, Modelo HD-NDI-200.</t>
  </si>
  <si>
    <t>Audífonos tipo diadema
Características:
-Auriculares acojinados, comodos, estilo "over-ear"
-Interfaz del dispositivo: 3.5 mm (1/8 '') 
-Frecuencia de auricular: 18 - 23000 Hz 
-Tecnología de conectividad: Alámbrico 
-Longitud de cable: 1.3 m
-Interfaz del dispositivo: 3.5 mm (1/8 '') 
Referencia: Audifonos HyperX 3.5 mm</t>
  </si>
  <si>
    <t>Capturadora de video USB
Características:
-Interface USB 2.0 (UVC)
-Video input: HDMI 2.0
-Video bypass: HDMI 2.0
-Audio inputs: HDMI *1, 4-Pole 3.5 mm port *2
-Resoluciones soportadas: 2160p60, 1080p60/50/30, 720p60/50/30, 576p50/25, 480p60/30
-Formato de grabación: MPEG 4 (H.264+AAC) / MJPEG / Supports hardware encoding
Referencia: Marca AVerMedia, Modelo Live Gamer Portable 2 Plus</t>
  </si>
  <si>
    <t>Barra de 10 contactos para montaje en rack</t>
  </si>
  <si>
    <t>Base para microfono con entrada XLR negro, sin interruptor de apagado</t>
  </si>
  <si>
    <t>Bobina de audio de 3 hilos de 305 metros
Caracteristicas:
-Calibre del cable 18
-3 hilos, activo, pasivo y shield
-Color del producto Negro
-Chaqueta Cloruro de polivinilo (PVC)
-Contactos del conector chapado Cobre
-Material del cable Cobre
Referencia: Belden, Modelo 5300UE</t>
  </si>
  <si>
    <t>Bobina Categoría 6 UTP de 305 metros
Caracteristicas:
-AWG calibre del cable 24
-Blindaje de cable U/UTP (UTP)
-Material de chaqueta Polietileno de Alta Densidad (HDPE)
-Categoría de cable 6
Referencia: PANDUIT, Modelo NUC6C04BU-FE</t>
  </si>
  <si>
    <t>Par de Bocinas para montaje en pared
Características:
-RMS: 20W X 2@8Ω Entrada: 0.5V
-Frecuencia: 80Hz-18KHz/1W, +/-0.5dB
-THD: 20Hz-20KHz/1W, 0.05%
-Damping Factor &gt;200@8Ω/400Hz
-Conversion Rate: 30V/US
-Channel Degree of Separation &gt;75dB Radio: &gt;95dB
Referencia: Marca EPCOM, Modelo SF775AW</t>
  </si>
  <si>
    <t>Cable HDMI de 5 metros
Caracteristicas:
-Cable Tipo Jacket PVC
-Revestimiento de oro en Conector
-Tipo de Cable Blindado
-Calibre del Conductor 24 AWG
Referencia: Marca EPCOM, Modelo TTHDMI5M</t>
  </si>
  <si>
    <t>Cable HDMI de 1.8 metros
Caracteristicas:
-Cable Tipo Jacket PVC
-Revestimiento de oro en Conector
-Tipo de Cable Blindado
-Calibre del Conductor 24 AWG
Referencia: Marca Manhattan, Modelo 355308</t>
  </si>
  <si>
    <t>Cámara de red AXISM3025-VE </t>
  </si>
  <si>
    <t>Charola para Rack  19"" - 2U ranurada:
Caracteristicas:
Lámina de acero color negro con pintura en polvo electrostática 
Calibre 16 
Aplicación interior, rack. 
Dimensiones: Ancho 481mm, alto 87.5mm
Profundidad 235mm
Peso 1.28 kg 
Carga sugerida máxima 10 kg.
Modelo de referencia: EPCOM Industrial SCH19X130</t>
  </si>
  <si>
    <t>Cinchos de nylon de 30 cm, color negro</t>
  </si>
  <si>
    <t>Computadora de escritorio
Características mínimas requeridas:
–Intel Core i7 10ª generación i7-10700 Hexa-core (6 núcleos) 2.90 GHz
-16 GB RAM DDR4 SDRAM - 512 GB M.2
-1TB HDD
-PCI Express NVMe 3.0 x4 SSD
-Factor de forma pequeño
-4 puertos USB o mas
-Windows 10 Pro
-Wifi
-Bluetooth 
-Puerto Ethernet
Referencia: Marca Dell, OptiPlex 7090 Dell, OptiPlex 7090</t>
  </si>
  <si>
    <t>Disco Duro: 
4 TB de espacio
Tamaño de disco duro 3.5 pulgadas
Interfaz Serial ATA III
7200 RPM
Velocidad de transferencia Interfaz del disco duro 6 Gbit/s
Hecho para videovigilancia 24/7</t>
  </si>
  <si>
    <t>Disco duro:
8 TB de espacio
Tamaño de disco duro 3.5 pulgadas
Interfaz Serial ATA III
5400  RPM
Velocidad de transferencia Interfaz del disco duro hasta 180MB/s</t>
  </si>
  <si>
    <t>Adaptador de video HDMI a USB:
Características:
-Entrada: HDMI (sin cifrar)
-Resoluciones soportadas: 3840 x 2160 hasta 30p, 1920 x 1080 hasta 60p/60i, 1280 x 720 hasta 60p,720 x 576 50p, 720 x 480 60p
-USB 3.x
Referencia: Mara Elgato, Modelo Cam Link 4K</t>
  </si>
  <si>
    <t>Extensión USB 3 metros:
-Revestimiento de oro en Conector
-Calibre del Conductor 24 AWG</t>
  </si>
  <si>
    <t>Faceplate de 2 ventanas tipo keyston</t>
  </si>
  <si>
    <t>Fuente de Alimentación 1channel 48v Phantom Power
Características:
1-Channel 48V Phantom
Conector XLR
Referencia: Marca Aokeo, Modelo 10790569</t>
  </si>
  <si>
    <t>Grabadora DVD por USB:
Características:
-Unidad Grabadora Óptica de DVD Externa con USB, Slim, +/-RW
-Velocidad lectura/escritura 24x (CD), 8x (DVD)
-Puerto USB 
Referencia: Dell DW316, Modelo DW316</t>
  </si>
  <si>
    <t>Grabador de video en red (NVR)
Características:
-Compresión de vídeo: H.265+ / H.265 /  H.264+ / H.264.
-Soporte para 1 HDDs de hasta 10 TB.
-Soporte búsqueda de agenda en forma local ó remota.
-Soporte tecnología ANR.
-Soporta DDNS (Hik-Connect, DynDNS, No-IP, etc).
-1 puerto red RJ-45: 10 / 100 / 1000 Mbps. (LAN)
-Detección de movimiento multizona.
-Zoom digital en visualización y grabación.
-Dual stream (main stream y sub stream).
-Soporta avance rápido, lento, cuadro a cuadro, etc.
-Soporta tecnología de discos duros S.M.A.R.T.
-Soporta múltiples tipos de grabación, incluyendo tiempo real, grabación manual, videosensor, videosensor y alarma, videosensor o alarma.
-Soporta grabación cíclica (sobreescritura) y no cíclica.
-Salida HDMI: 4K, 1080p, 720p.
-Salida VGA: 1080p, 720p.
-Entrada de Audio: 1 Canal.
-Salida de Audio: 1 Canal.
-Resolución de Grabación por Canal (recomendado con H.265):
-Reproducción síncrona en canales: 8 Canales.
Referencia: Hikvision, Modelo DS-7608NXI-K1</t>
  </si>
  <si>
    <t>Interfaz de audio a USB
Características:
-Interfaz de audio 2 conectores de entrada y 4 de salida
-Resolución de 24-bit/192kHz
-2 Conectores Combo XLR/TRS (Micrófono/Línea/Instrumento)
-Entrada de micrófono: 3k &amp; ohm, Instrumentos de: 1M &amp; ohm
-Salida Tipo: 1 puerto 1/4" estéreo (audifonos), 2 puertos 1/4" TRS (línea principal hacia fuera), 4 puertos RCA (salida de línea reproducción)
Referencia: Behringer, Modelo UMC204</t>
  </si>
  <si>
    <t>Camara de documentos 4k USB
Características:
-Resolución de captura de vídeo de hasta 3264 X 2448
-Digital Zoom
-Conectividad USB
-Autofocus
Referencia: IPEVO, Modelo CDVU-10IP</t>
  </si>
  <si>
    <t>Jack Quickport categoría 6 extreme color blanco</t>
  </si>
  <si>
    <t>Kit extensor de video y audio marca EPCOM TITANIUM, modelo TT372EDID</t>
  </si>
  <si>
    <t>Laptop (Computadora Portátil)
Características  mínimas requeridas:
-Pantalla 14" Full HD
-Intel Core i5-1135G7 2.40GHz
-8GB RAM
-256GB SSD
-con Windows 10 Pro-64-bit
-Salida HDMI
-Puerto Ethernet
-2 a 4 puerto USB
-Fuente de poder
Referencia: Marca Lenovo, Modelo Thinkpad T14</t>
  </si>
  <si>
    <t>Rack abierto de 2 postes 19 pulgadas, 24 unidades
Caracteristicas:
-Tipo Rack o bastidor independiente
-Color Negro
-Materiales Acero al carbón
-Tamaño 48.3 cm (19")
-Capacidad del rack 24U
Referencia: Marca LinkedPro, Modelo KIT-ORG-24HD</t>
  </si>
  <si>
    <t>Rack abierto de 2 Postes 19 pulgadas, 45 unidades
Caracteristicas:
-Tipo Rack o bastidor independiente
-Color Negro
-Materiales Acero al carbón
-Tamaño 48.3 cm (19")
-Capacidad del rack 45U
Referencia: Marca LinkedPro, Modelo KIT-ORG-45</t>
  </si>
  <si>
    <t>Par de bocinas para PC de escritorio
Características:
-Canales de salida de audio: 2.0 canales
-Potencia estimada RMS: 3 W
-Tecnología de conectividad: Alámbrico
Referencia: Marca Logitech, Modelo Z150</t>
  </si>
  <si>
    <t>Microfono vertical
Características:
-Tipo de micrófono: Dinámico
-Respuesta de frecuencia 90 - 20.000 Hz
-Arreglo vertical
-Color negro
-Conector XLR de 3 pines
-Filtro de corte en frecuencias graves
-Patron de polaridad: Cardioid
-Sensibilidad 28.5 mV/Pa = -30.9dBV ±2dB
-Impedancia: &lt; 200 ohm
Referencia: Marca BeyerDynamic, Modelo RM 30</t>
  </si>
  <si>
    <t>Monitor
Características:
-24" Monitor Super Ultra-wide Dual QHD
-Resolucion 1,920 x 1,080
-Relación de aspecto 16 : 9
-Entrada HDMI
-Compatible con montaje VESA
Marca Samsung, Modelo LC24F390FHLXZX</t>
  </si>
  <si>
    <t>Montaje de techo para cámaras tipo bullet</t>
  </si>
  <si>
    <t>Montaje para monitor:
-Fabricado en lámina de acero calibre 14 color negro.
-Compatibilidad con monitores VESA de 75x75,100x100,100x200 y 200x200
-Para montaje en Rack de 19" 5U</t>
  </si>
  <si>
    <t>Sistema de energía de respaldo (No break)
Características:
-Capacidad de potencia de salida (VA) 1500 VA
-Potencia de salida 900 W
-Cantidad de salidas AC 10
-Voltaje nominal de entrada 120
Referencia: Marca EATON, Modelo 5S1500LCD</t>
  </si>
  <si>
    <t>Sistema de energía de respaldo (No break)
Características:
-Capacidad de potencia de salida (VA) 700 VA
-Potencia de salida 420 W
-Cantidad de salidas AC 8
-Voltaje nominal de entrada 120
Referencia: Marca EATON, Modelo 5S700LCD</t>
  </si>
  <si>
    <t>Organizador horizontal doble 3x3" frontal, 2x4"posterior 2 UR</t>
  </si>
  <si>
    <t>Organizador vertical doble 24 Unidades de rack</t>
  </si>
  <si>
    <t>Organizador vertical doble 45 Unidades de rack</t>
  </si>
  <si>
    <t>Smart TV 32"
Características:
-Smart Hub &amp; One Remote Function
-Resolucion 1,366 x 768
-Puerto LAN
-Wifi
-2 Puertos HDMI o mas
Referencia: Marca Samsung, Modelo T4310</t>
  </si>
  <si>
    <t>Paquete de 100 de conectores RJ45 categoría 6</t>
  </si>
  <si>
    <t>Par conector XLR macho / hembra</t>
  </si>
  <si>
    <t>Patch Cord (cable de red) 0.9 metros blanco  
Características:
-Conuctor trenzado
-Cableado T568B para funcionar en aplicaciones T568A o T568B
-Los cordones y las botas del mismo color
-Certificacion ISO/IEC 11801-B
Referencia: Leviton, Modelo 62460-03W</t>
  </si>
  <si>
    <t>Patch Cord (Cable de red) 3 metros blanco
Características:
-Conuctor trenzado
-Cableado T568B para funcionar en aplicaciones T568A o T568B
-Los cordones y las botas del mismo color
-Certificacion ISO/IEC 11801-B
Referencia: Leviton, Modelo 62460-10w</t>
  </si>
  <si>
    <t>Pernos tipo taquetes de 1/2" para fijación de rack</t>
  </si>
  <si>
    <t>Plug de audio estéreo para soldar 3.5</t>
  </si>
  <si>
    <t>Plug de audio estéreo para soldar 6.3</t>
  </si>
  <si>
    <t>Consola distorcionadora de audio para montaje en rack
Características:
-Multi-procesador de efectos digitales
-2 entradas / salidas XLR y Jack 6.35mm
-1 entrada estereo / salida digital S / PDIF de 24 bits, 48kHz / 44.1kHz
-Hardware Plug-In USB
-Software plug-in VST y Audio Units
-Entrada MIDI con cascada
-Rack 19 " 1U, 12 cm
Referecnia: Marca Lexicon, Modelo MX200</t>
  </si>
  <si>
    <t xml:space="preserve"> Servidor
Características mínimas requeridas:
-Procesador E-2314 2,8 GHz 4 núcleos
-16 GB RAM DDR4 SDRAM
-1 TB en HDD
-PCI Express NVMe 3.0 x4 SSD
-4 puertos USB o más.
-Fuente de alimentación 350 W
Referencia: Marca HP, Modelo ProLiant ML30</t>
  </si>
  <si>
    <t>Soporte de techo para pantalla de 55 pulgadas</t>
  </si>
  <si>
    <t>Soporte para TV de pared de 32 a 55 pulgadas</t>
  </si>
  <si>
    <t>Splitter HDMI
Características:
-1 HDMI hembra (entrada)
-4 HDMI hembra (salida)
-Alcance máximo de enlace sencillo: 10.2 Gbps, resolución 4096x2160/24Hz
-Salida de video: HDMI 1.4, HDCP 1.3, DVI 1.0
Referencia: Marca Manhattan, Modelo 207515</t>
  </si>
  <si>
    <t>Disco duro de estado solido (SSD)
Características:
-960GB
-SATA III
-2.5'', 7mm
Referencia: Marca Kingston, Modelo A400</t>
  </si>
  <si>
    <t>Switch Ethernet no administrable para montaje en rack
Características:
-Cantidad de Puertos:16 Puertos PoE:8
-Puertos RJ-45 Ethernet: Gigabit Ethernet (10/100/1000)
-Tabla de direcciones MAC: 8000 entradas
Referencia: Marca Linksys, Modelo LGS116P</t>
  </si>
  <si>
    <t>Tarjeta de Video PCIe
Características:
-Interfaz PCIe 2 ×
-Memoria 2GB
-Tipo memoria GDDR5 a 5000 GHz
-Conectores: HDMI 1×, VGA 1
Referencia: Marca EVGA, Modelo GT 730</t>
  </si>
  <si>
    <t>Smart TV 55"
Características:
-Número de puertos HDMI: 3
-Resolución de la pantalla: 3840 x 2160 Pixeles
-Forma de la pantalla: Plana
-Tamaño de pantalla: 139.7 cm (55")
-Puerto RJ-45: 1
-Wifi
Referecnia: Marca HISENSE, Modelo A6 55A6H</t>
  </si>
  <si>
    <t>Wall plate WP1004 3-PIN XLR</t>
  </si>
  <si>
    <r>
      <rPr>
        <b/>
        <sz val="11"/>
        <color theme="1"/>
        <rFont val="Aptos Narrow"/>
        <family val="2"/>
        <scheme val="minor"/>
      </rPr>
      <t>EQUIPOS DE CÓMPUTO DE LAS SIGUIENTES CARACTERÍSTICAS MÍNIMAS:</t>
    </r>
    <r>
      <rPr>
        <sz val="11"/>
        <color theme="1"/>
        <rFont val="Aptos Narrow"/>
        <family val="2"/>
        <scheme val="minor"/>
      </rPr>
      <t xml:space="preserve">
Procesador: Intel Core i5-12500 (hasta 4,6 GHz con tecnología Intel Turbo Boost, 18 MB de caché L3, 6 núcleos y 12 subprocesos)
Sistema operativo: Windows 11 Pro
Tipo All In One
Disco duro: SSD PCIe NVMe de 512 GB
Memoria: 1 de 16 GB de RAM DDR4-3200 MHz
Pantalla FHD, IPS, antirreflectante (23,8") en diagonal, RESOLUCIÓN DE 1920 x 1080
Cámara de 5 MP con micrófono digital de matriz doble integrado
Gráficos Intel UHD 770
Conectividad: Combinación de Realtek RTL8852AE Wi-Fi 6 (2x2) y Bluetooth5.2
Teclado y mouse USB 
Garantía 3 años en sitio
La configuración del equipo debe ser de fábrica.</t>
    </r>
  </si>
  <si>
    <t>MESA MULTIUSOS, FABRICADA EN MELAMINA SÓLIDA DE 28 MM., COLOR CAOBA NEGRO O MAHOGANY, CON ENTREPAÑO INTERMEDIO Y RODAJAS DE USO PESADO, TERMINADO CON CUBRECANTO DE 2 MM DE PVC TERMOFUSIONADO COLOR NEGRO. DIMENSIONES DE 60 CMS. DE LARGO X 45 CMS. DE ANCHO X 75 CMS. DE ALTO</t>
  </si>
  <si>
    <t>ESCRITORIO SECRETARIAL ACABADO EN MELAMINA SÓLIDA DE 28 MM DE ESPESOR, CON CANTOS DE PVC., TERMINADO EN COLOR CAOBA NEGRO O MAHOGANY. MEDIDAS DE 120 CMS. DE LARGO X 60 CMS. DE ANCHO X 75 CMS. DE ALTO , CON UNA CAJONERA DERECHA CON CHAPA DE SEGURIDAD, JALADERAS Y RIELES, COMPUESTA POR:  UN CAJÓN LAPICERO Y UNA GAVETA DE ARCHIVO TAMAÑO OFICIO.</t>
  </si>
  <si>
    <t>MESA PARA COMPUTADORA DE 80 CMS. DE LARGO X 45 CMS. DE ANCHO X 75 CMS. DE ALTO CON PORTA TECLADO CON CORREDERAS DE EXTENSIÓN TOTAL REFORZADAS Y PORTA CPU, ENTREPAÑO PARA IMPRESORA Y CON RODAJAS PARA USO PESADO FABRICADA EN MELAMINA SÓLIDA COLOR CAOBA NEGRO O MAHOGANY DE 28 MM, TERMINADO CON CUBRECANTO DE PVC DE 2 MM TERMOFUSIONADO COLOR NEGRO.</t>
  </si>
  <si>
    <t>CREDENZA CON CUATRO PUERTAS, CON CHAPA Y ENTREPAÑO INTERNO, FABRICADA EN MELAMINA SÓLIDA DE 28 MM. Y 16 MM DE ESPESOR, CANTOS EN PVC TERMOADHERIDO, MEDIDAS 1.60 X 0.45 X 0.75 MTS, COLOR CAOBA NEGRO O MAHOGANY.</t>
  </si>
  <si>
    <t>ARCHIVERO MÓVIL BAJO CUBIERTA, ACABADO EN MELAMINA SÓLIDA DE 28 MM. DE ESPESOR, EN COLOR CAOBA NEGRO O MAHOGANY, Y VISTAS EN PVC, INCLUYE UN CAJÓN LAPICERO Y UNA GAVETA DE ARCHIVO TAMAÑO OFICIO, CERRADURA GENERAL Y RODAJAS DE DESPLAZAMIENTO. CON MEDIDAS DE 49 CMS. DE ALTO X 50 CMS. DE FRENTE X 60 CMS. DE FONDO</t>
  </si>
  <si>
    <t>MESA DE TRABAJO CON FALDÓN A PISO TIPO GRAPA, ACABADO EN MELAMINA SÓLIDA DE 28 MM COLOR CAOBA NEGRO O MAHOGANY, TERMINADO CON CUBRECANTO DE 2 MM DE PVC TERMOFUSIONADO COLOR NEGRO. MEDIDAS DE MESA DE 200 CM DE LARGO X 60 CM DE ANCHO X 75 CM DE ALTO. ‎</t>
  </si>
  <si>
    <t>SILLÓN EJECUTIVO SIN CABECERA, CON RESPALDO MEDIO, MECANISMO SYNCHRO CON REGULADOR DE TENSIÓN Y BLOQUEO DEL MISMO, FABRICADO EN PLACA DE ACERO CAL. 10, CON AJUSTE DE PROFUNDIDAD Y RESPALDO DE ELEVACIÓN AUTOMÁTICA, CON ACOJINAMIENTO DE ASIENTO Y DISEÑO ERGONÓMICO FABRICADO EN POLIURETANO INYECTADO DE 53 KG/M³ DE DENSIDAD Y RETARDANTE AL FUEGO, CON BASE DE CINCO PUNTAS FABRICADA EN NYLON REFORZADO CON CINTURÓN DE ACERO; CON DESCANSABRAZOS AJUSTABLE DE ALTURA  Y CODERAS DE POLIURETANO, COLOR NEGRO.</t>
  </si>
  <si>
    <t>SILLÓN EJECUTIVO CON CABECERA, MECANISMO SYNCHRO CON REGULADOR DE TENSIÓN Y BLOQUEO DEL MISMO, FABRICADO EN PLACA DE ACERO CAL. 10., CON AJUSTE DE PROFUNDIDAD DE RESPALDO, ACOJINAMIENTO DE ASIENTO Y DISEÑO ERGONÓMICO, FABRICADO EN POLIURETANO INYECTADO DE 53 KG/M³ DE DENSIDAD Y RETARDANTE AL FUEGO; CON BASE DE 5 PUNTAS FABRICADA EN NYLON REFORZADO CON CINTURON DE ACERO, COLOR NEGRO.</t>
  </si>
  <si>
    <t>SILLA SECRETARIAL DE MECANISMO BÁSICO, FABRICADO CON PLACA DE ACERO CAL. 10, ASIENTO Y RESPALDO CON DISEÑO ERGONÓMICO PARA MÁXIMO CONFORT, ACOJINAMIENTO DE ASIENTO Y RESPALDO A BASE DE POLIURETANO INYECTADO DE 53 KG/M³ DE DENSIDAD, CON RETARDANTE DE FLAMA, CON AJUSTE DE ALTURA Y PROFUNDIDAD DE RESPALDO; BASE DE 5 PUNTAS FABRICADA EN NYLON REFORZADO CON CINTURÓN DE ACERO COLOR NEGRO.</t>
  </si>
  <si>
    <t>SILLA DE VISITA DE RESPALDO BAJO CON DISEÑO ERGONÓMICO PARA MÁXIMO CONFORT, CON ASIENTO Y RESPALDO CON ACOJINAMIENTO DE POLIURETANO INYECTADO DE 44 KG/M³ DE DENSIDAD, CON RETARDANTE DE FLAMA, ESTIBABLE, CON ESTRUCTURA DE ACERO TUBULAR OVALADO CAL. 16, DE 4 PATAS, TERMINADO EN PINTURA ELECTROSTÁTICA COLOR NEGRO.</t>
  </si>
  <si>
    <t>SILLÓN EJECUTIVO DE RESPALDO ALTO, MECANISMO RECLINAMIENTO TIPO "KNEE TILT", CON CUATRO POSICIONES DE BLOQUEO, CON SISTEMA ANTI-SHOCK Y PERILLA PARA REGULAR LA TENSIÓN, ACOJINAMIENTO EN POLIURETANO INYECTADO DE 53 KG/ M³ DE DENSIDAD Y RETARDANTE AL FUEGO; CON BRAZOS DE ALUMINIO PULIDO, CON CODERA ACOJINADA, CABECERA INTEGRADA Y BASE DE 5 PUNTAS FABRICADA EN ALUMINIO, COLOR NEGRO.</t>
  </si>
  <si>
    <t>BANCA TIPO ITALIANA DE TRES PLAZAS, TAPIZADA CON DISEÑO ERGONÓMICO, ACOJINADA EN POLIURETANO INYECTADO DE ALTA DENSIDAD Y RETARDANTE DE FLAMA, CON ESTRUCTURA FABRICADA EN ACERO CAL. 16 TUBULAR Y TERMINADA EN PINTURA ELECTROSTÁTICA COLOR NEGRO.</t>
  </si>
  <si>
    <t>SILLÓN RETRO DE  RESPALDO BAJO, PARA VISITANTE; CON ESTRUCTURA EN FORMA DE TRINEO FABRICADA EN ACERO TUBULAR CAL. 14 TERMINADO EN CROMO; CON ASIENTO Y RESPALDO EN UNA SOLA PIEZA, CON DISEÑO ERGONÓMICO Y BRAZOS DE ALUMINIO PULIDO COLOR NEGRO.</t>
  </si>
  <si>
    <t>LIBRERO ACABADO EN MELAMINA SÓLIDA DE 28 MM. DE ESPESOR, COLOR CAOBA NEGRO O MAHOGANY, CON MEDIDAS DE 185 CMS.DE  DE ALTO X  85 CMS. DE FRENTE X 35 CMS. DE PROFUNDIDAD CON 4 ENTREPAÑOS FIJOS PARA FORMAR 5 ESPACIOS ABIERTOS.</t>
  </si>
  <si>
    <t>CONJUNTO SEMI EJECUTIVO ACABADO EN MELAMINA SÓLIDA DE 28 MM. DE ESPESOR Y CANTOS EN PVC TERMOADHERIBLES. COLOR: CAOBA NEGRO O MAHOGANY. MEDIDAS DE MESA DE 160 CMS.DE LARGO X 60 CMS. DE ANCHO X 75 CMS. DE ALTO, PUENTE CONECTOR DE 100 CMS. DE LARGO X 45 CMS. DE ANCHO, Y CREDENZA DE 160 CMS. DE LARGO X 45 CMS. DE ANCHO X 75 CMS DE ALTO., CON PEDESTAL HASTA EL PISO COMPUESTO POR DOS CAJONES LAPICEROS Y UNA GAVETA DE ARCHIVO TAMAÑO OFICIO.</t>
  </si>
  <si>
    <t>MESA DE TRABAJO FABRICADA EN MELAMINA SÓLIDA DE 28 MM. DE ESPESOR, EN COLOR CAOBA NEGRO O MAHOGANY, TERMINADA CON CUBRECANTO DE 2 MM. DE PVC TERMOFUSIONADO COLOR NEGRO. MEDIDAS DE MESA DE 120 CMS. DE LARGO X 60 CMS. DE ANCHO X 75 CMS. DE ALTO.</t>
  </si>
  <si>
    <t>CONJUNTO EJECUTIVO EN "U", CON LIBRERO 180 CMS. DE LARGO X 33 CMS. DE ANCHO X 110 CMS. DE ALTO, SEMANARIO, CREDENZA DE 180 CMS. DE LARGO X 45 CMS. DE ANCHO CON PEDESTAL DE DOS CAJONES Y UNA GAVETA, CON CHAPA DE SEGURIDAD Y RIELES DE EXTENSIÓN; CON PUENTE DE 100 CMS. DE LARGO X 45 CMS. DE ANCHO, ESCRITORIO 180 CMS. DE LARGO  X 75 CMS. DE ALTO MEDIDAS TOTALES 180 CMS. DE LARGO X 220 CMS. DE ANCHO X 75 CMS. DE ALTO FABRICADO EN PANEL LAMINADO TEXTURIZADO SÓLIDO EN 28 MM. DE ESPESOR, CON CANTOS EN PVC TERMOADHERIBLES. COLOR CAOBA NEGRO O MAHOGANY.</t>
  </si>
  <si>
    <t>MESA DE TRABAJO CON LATERAL COLOR CAOBA NEGRO O MAHOGANY, FABRICADO EN MELAMINA SÓLIDA DE 28 MM. DE ESPESOR, CON CANTOS DE PVC TERMOADHERIBLE. MEDIDAS DE MESA DE 150 CMS. DE LARGO X 60 CMS. DE ANCHO X 75 CMS. DE ALTO, CON LATERAL DE 110 CMS. DE LARGO X 45 CMS. DE ANCHO X 75 CMS. DE ALTO, CON UN PEDESTAL HASTA EL PISO COMPUESTO POR: DOS CAJONES LAPICEROS Y UNA GAVETA DE ARCHIVO TAMAÑO OFICIO, CON CHAPA DE SEGURIDAD Y RIELES DE EXTENSIÓN.</t>
  </si>
  <si>
    <t>MESA DE CONFERENCIA DE MELAMINA SÓLIDA DE 28 MM 2 CARAS CON CANTOS EN PVC 2 MM TERMOADHERIDOS COLOR CAOBA NEGRO O MAHOGANY CON MEDIDAS DE 240 CM DE LARGO X 120 CM DE ANCHO X 75 CM DE ALTO, CON BASE TIPO "X".</t>
  </si>
  <si>
    <t>BANCA EJECUTIVA DE 3 PLAZAS, ASIENTOS Y RESPALDOS DE ESPUMA DE POLIURETANO MOLDEADO LIBRE DE CFC, LARGUERO DE ACERO CALIBRE 14 DE 1 ¼” CON PLACA DE ACERO CALIBRE 14, CON PINTURA EPÓXICA HORNEADA NEGRA. REGATONES DE POLIPROPILENO NEGRO. TAPIZADO EN VINIPIEL NEGRO. PESO: 31.5 KG / 44 KG.</t>
  </si>
  <si>
    <t>MESA FABRICADA EN ACERO INOXIDABLE CON RUEDAS GIRATORIAS, CON MEDIDAS DE 10.16 CMS X 2.54 CMS. X 121.9 CMS DE ANCHO X 61 CMS DE PROFUNDIDAD X 97.8CM DE ALTURA.</t>
  </si>
  <si>
    <t>MESA MULTIUSOS FABRICADA EN MELAMINA SÓLIDA DE 28 MM. COLOR CENIZO, CON ENTREPAÑO INTERMEDIO Y RODAJAS DE USO PESADO, TERMINADO CON CUBRECANTO DE 2 MM. DE PVC TERMOFUSIONADO COLOR CENIZO. DIMENSIONES DE 60 CMS. DE LARGO X 45 CMS DE ANCHO X 75 CMS. DE ALTURA</t>
  </si>
  <si>
    <t>MESA DE TRABAJO CON FALDÓN A PISO TIPO GRAPA, ACABADO EN MELAMINA SÓLIDA DE 28 MM COLOR CAOBA NEGRO O MAHOGANY, TERMINADO CON CUBRECANTO DE 2 MM DE PVC TERMOFUSIONADO COLOR NEGRO. MEDIDAS DE MESA DE 1.50 CM DE LARGO X 60 CM DE ANCHO X 75 CM DE ALTO. ‎</t>
  </si>
  <si>
    <t>MESA DE TRABAJO CON FALDÓN A PISO TIPO GRAPA, ACABADO EN MELAMINA SÓLIDA DE 28 MM COLOR CAOBA NEGRO O MAHOGANY, TERMINADO CON CUBRECANTO DE 2 MM DE PVC TERMOFUSIONADO COLOR NEGRO. MEDIDAS DE MESA DE 90CM DE LARGOX 60 CM DE ANCHO X 75 CM DE ALTO.</t>
  </si>
  <si>
    <t>MESA DE TRABAJO CON LATERAL COLOR CAOBA NEGRO O MAHOGANY, FABRICADO EN MELAMINA SÓLIDA DE 28 MM. DE ESPESOR, CON CANTOS DE PVC TERMOADHERIBLE. MEDIDAS DE MESA DE 150 CMS.DE LARGO X 60 CMS. DE ANCHO  X 75 CMS. DE ALTO, CON LATERAL DE 120 CMS.DE LARGO X 45 CMS. DE ANCHO X 75 CMS. DE ALTO, CON UN PEDESTAL HASTA EL PISO COMPUESTO POR: DOS CAJONES LAPICEROS Y UNA GAVETA DE ARCHIVO TAMAÑO OFICIO, CON CHAPA DE SEGURIDAD Y RIELES DE EXTENSIÓN.</t>
  </si>
  <si>
    <t>BANCA EJECUTIVA DE 2 PLAZAS, ASIENTOS Y RESPALDOS DE ESPUMA DE POLIURETANO MOLDEADO LIBRE DE CFC, LARGUERO DE ACERO CALIBRE 14 DE 1 ¼” CON PLACA DE ACERO CALIBRE 14, CON PINTURA EPÓXICA HORNEADA NEGRA. REGATONES DE POLIPROPILENO NEGRO. TAPIZADO EN VINIPIEL NEGRO. PESO: 31.5 KG / 44 KG.</t>
  </si>
  <si>
    <t>PRECIO
UNITARIO</t>
  </si>
  <si>
    <t>IMPORTE</t>
  </si>
  <si>
    <t>TOTAL:</t>
  </si>
  <si>
    <t>ANEXO 2</t>
  </si>
  <si>
    <t>NOTA: ESTOS PRECIOS NO INCLUYEN IVA.</t>
  </si>
  <si>
    <t>NOMBRE DEL LICITANTE</t>
  </si>
  <si>
    <t>____________________________________________________________</t>
  </si>
  <si>
    <t>FIRMA DEL LICITANTE O DE SU REPRESENTANTE LEGAL</t>
  </si>
  <si>
    <t>IMPORTE CON LETRA:(___________________________________________________________________________________________________________________________________MN.)</t>
  </si>
  <si>
    <t>PARTIDA 2: EQUIPAMIENTO PARA SALAS ORALES</t>
  </si>
  <si>
    <t>PARTIDA 1: SERVIDOR</t>
  </si>
  <si>
    <t>PARTIDA 3: TECNOLOGÍAS DE LA INFORMACIÓN (EQUIPOS DE CÓMPUTO)</t>
  </si>
  <si>
    <t>PARTIDA 4: MOBILIARIO Y EQUIPO DE OFICINA</t>
  </si>
  <si>
    <t>PARTIDA 5: MOBILIARIO Y EQUIPO DE OFICINA</t>
  </si>
  <si>
    <t>PARTIDA 6: MOBILIARIO Y EQUIPO DE OFICINA</t>
  </si>
  <si>
    <t>PROPUESTA ECONÓMICA (CATÁLOGO DE CONCEPTOS)</t>
  </si>
  <si>
    <t xml:space="preserve">CONCENTRADO DE PARTIDAS </t>
  </si>
  <si>
    <t>PARTIDA 1</t>
  </si>
  <si>
    <t>PARTIDA 2</t>
  </si>
  <si>
    <t>PARTIDA 3</t>
  </si>
  <si>
    <t>PARTIDA 4</t>
  </si>
  <si>
    <t>PARTIDA 5</t>
  </si>
  <si>
    <t>PARTIDA 6</t>
  </si>
  <si>
    <t>SERVIDOR</t>
  </si>
  <si>
    <t>EQUIPAMIENTO PARA SALAS ORALES</t>
  </si>
  <si>
    <t>TECNOLOGÍAS DE LA INFORMACIÓN (EQUIPOS DE CÓMPUTO)</t>
  </si>
  <si>
    <t>MOBILIARIO Y EQUIPO DE OFICINA, DESTINO: ZONA SUR DEL ESTADO DE SONORA</t>
  </si>
  <si>
    <t>MOBILIARIO Y EQUIPO DE OFICINA, DESTINO: ZONA NORTE DEL ESTADO DE SONORA</t>
  </si>
  <si>
    <t>MOBILIARIO Y EQUIPO DE OFICINA, DESTINO: ZONA CENTRO DEL ESTADO DE SONORA</t>
  </si>
  <si>
    <t>DESCRIPCIÓN DE LA PARTIDA</t>
  </si>
  <si>
    <t>TOTAL GENERAL DE LA PROPUESTA:</t>
  </si>
  <si>
    <t>PARTIDA</t>
  </si>
  <si>
    <t>IMPORTE CON LETRA: (______________________________________________________________________________________________00/100 MN)</t>
  </si>
  <si>
    <t>Servidor con características equivalentes o superiores, incluye:
• Servidor con Formato de 1U de montaje en rack
• 2 Procesadores AMD EPYC 9554 de 64 cores a 3.1GHz.
• 1024GB de memoria RAM
• 2 discos de estado sólido de 480GB (RAID)
• 2 discos de 2.4TB SAS a 10K RPM (RAID)
• 1 tarjeta de 2 puertos a 32Gbe FC.
• 1 tarjeta de 4 puertos a 1Gbe base T.
• 1 tarjeta de 2 puertos a 10Gbe base T.
• 1 Kit de rieles y brazo para montaje en rack
• Fuentes de poder redundantes de 800W.
• Soporte a 5 años 24x7 por parte del fabricante el cual debe de contar con monitoreo prefalla de manera Proactiva y una plataforma unificada via Web para seguimiento de casos
• 64 licencias Windows server 2022 standard - 2 core license pack (128 cores).
• Licencia de admnistración remota gráfica.
• Instalación, configuración y transmisión de conocimiento del equipo y su interconexion con almacentamiento centralizado.
Modelo de referencia: HPE DL365 Gen11.</t>
  </si>
  <si>
    <t>Almacenamiento con características equivalentes o superiores, incluye:
• 24 discos NVMe de 3.84TB
• Contar con caracteristica de deduplicación y compresion
• Arquitectura garantizada de disponibilidad de datos del 100% (debe ser parte de las caracteristicas descritas por proveedor)
• Escalable a más de 350 TB de capacidad física bruta
• Conexión directa con Servidor sin necesidad de SAN Switches
• Contar con  al menos dos controladores con tecnología PCI 4.0
• Al menos 256GB de memoria en ambos controladores
• Al menos 8 nucleos de CPU
• 8 puertos de red de 32GB FC con opcion a actualizarse a 64 Gbps reemplazando el SFP.  
• La ranura PCI 4.0 de la tarjeta de canal de fibra deberá tener al menos 16 carriles para que cada puerto ofrecido pueda funcionar a la velocidad de la línea incluso después de actualizar a 64 Gbps
• Cada controlador ofrecido deberá tener un mínimo de 48 carriles PCI 4.0 para conectividad de disco NVMe
• 2 puertos Ethernet de 10/25 Gbps para replicación basada en almacenamiento
• Admitir tanto Fibre Channel (FCP) como NVMeOF sobre Fibre Channel
• 4 fibras om4 para conexión entre almacenamiento centralizado y servidor de 2 metros mínimo cada una.
• 4 transceptores SFP+ de 32Gb FC para las conexiones Fibre Channel.
• 1 Kit de rieles y brazo para montaje en rack
• Soporte a 5 años 24x7 por parte del fabricante el cual debe de contar con monitoreo prefalla de manera Proactiva y una plataforma unificada via Web para seguimiento de casos
• Instalación, configuración y transmisión de conocimiento del equipo y su interconexion con servidor.
• El equipo debe venir licenciado para soportar todas las funcionalidades disponibles por el equipo en su capacidad maxima de almacenamiento.
• Carta de apoyo de Fabricante, que certifique que el proveedor está autorizado a vender y distribuir los equipos solicitados.
• Deberá poder proteger al menos 2 fallas de unidades simultáneamente dentro de un grupo de raid determinado.
• Contar con redundancia en componentes críticos (controladoras, caché, ventiladores, fuentes de alimentación)
• Soportar replicación sincrona y asincrona de datos a nivel del controlador, sin depender de software adicional
• Capacidad de realizar replicación incremental después de reanudar una conexión caída o durante operaciones de conmutación por recuperación
• Tener capacidad de crear instantaneas asi como establecerlas como protegidas contra escritura 
• Aprovisionamiento estatico y dinamico
• Arquitectura Activo-activo: permitir que todos los discos lógicos y controladores trabajen simultáneamente para mejorar el rendimiento y la disponibilidad.
• Virtualización nativa: soportar RAID a través de un espacio lógico, sin necesidad de asignar discos físicos separados para cada aplicación
• Actualización de firmware sin interrupcion de servicio
• Permitir la configuración personalizada de tiempos de respuesta, IOPS y ancho de banda, tanto en tiempo real como para aplicaciones críticas
• El sistema deberá contar con discos de repuesto que se activen automáticamente en caso de falla, garantizando continuidad operativa sin interrupciones
Modelo de referencia: HPE Alletra 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</si>
</sst>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9" x14ac:knownFonts="1">
    <font>
      <sz val="11"/>
      <color theme="1"/>
      <name val="Aptos Narrow"/>
      <family val="2"/>
      <scheme val="minor"/>
    </font>
    <font>
      <b/>
      <sz val="11"/>
      <color theme="1"/>
      <name val="Aptos Narrow"/>
      <family val="2"/>
      <scheme val="minor"/>
    </font>
    <font>
      <b/>
      <sz val="12"/>
      <color theme="1"/>
      <name val="Aptos Narrow"/>
      <family val="2"/>
    </font>
    <font>
      <b/>
      <sz val="16"/>
      <color theme="1"/>
      <name val="Aptos Narrow"/>
      <family val="2"/>
      <scheme val="minor"/>
    </font>
    <font>
      <b/>
      <sz val="12"/>
      <color theme="1"/>
      <name val="Aptos Narrow"/>
      <family val="2"/>
      <scheme val="minor"/>
    </font>
    <font>
      <sz val="11"/>
      <color theme="1"/>
      <name val="Aptos Narrow"/>
      <family val="2"/>
      <scheme val="minor"/>
    </font>
    <font>
      <b/>
      <sz val="12"/>
      <color rgb="FF000000"/>
      <name val="Aptos Narrow"/>
      <family val="2"/>
    </font>
    <font>
      <b/>
      <sz val="11"/>
      <color theme="1"/>
      <name val="Aptos Narrow"/>
      <family val="2"/>
    </font>
    <font>
      <b/>
      <sz val="14"/>
      <color theme="1"/>
      <name val="Aptos Narrow"/>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s>
  <cellStyleXfs count="2">
    <xf numFmtId="0" fontId="0" fillId="0" borderId="0"/>
    <xf numFmtId="43" fontId="5" fillId="0" borderId="0" applyFont="0" applyFill="0" applyBorder="0" applyAlignment="0" applyProtection="0"/>
  </cellStyleXfs>
  <cellXfs count="60">
    <xf numFmtId="0" fontId="0" fillId="0" borderId="0" xfId="0"/>
    <xf numFmtId="0" fontId="0" fillId="0" borderId="0" xfId="0" applyAlignment="1">
      <alignment vertical="top"/>
    </xf>
    <xf numFmtId="0" fontId="0" fillId="0" borderId="0" xfId="0" applyAlignment="1">
      <alignment wrapText="1"/>
    </xf>
    <xf numFmtId="0" fontId="0" fillId="0" borderId="0" xfId="0" applyAlignment="1">
      <alignment horizontal="left" wrapText="1"/>
    </xf>
    <xf numFmtId="0" fontId="0" fillId="0" borderId="0" xfId="0" applyAlignment="1">
      <alignment vertical="top" wrapText="1"/>
    </xf>
    <xf numFmtId="0" fontId="0" fillId="0" borderId="0" xfId="0" applyAlignment="1">
      <alignment horizontal="center"/>
    </xf>
    <xf numFmtId="0" fontId="1" fillId="0" borderId="0" xfId="0" applyFont="1" applyAlignment="1">
      <alignment horizontal="left"/>
    </xf>
    <xf numFmtId="0" fontId="1" fillId="0" borderId="0" xfId="0" applyFont="1" applyAlignment="1">
      <alignment horizontal="left" wrapText="1"/>
    </xf>
    <xf numFmtId="0" fontId="1" fillId="0" borderId="0" xfId="0" applyFont="1"/>
    <xf numFmtId="0" fontId="1" fillId="0" borderId="12" xfId="0" applyFont="1" applyBorder="1" applyAlignment="1">
      <alignment horizontal="center" vertical="center"/>
    </xf>
    <xf numFmtId="0" fontId="2" fillId="0" borderId="6" xfId="0" applyFont="1" applyBorder="1" applyAlignment="1">
      <alignment horizontal="center" vertical="center" wrapText="1"/>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vertical="top" wrapText="1"/>
    </xf>
    <xf numFmtId="0" fontId="4" fillId="0" borderId="1" xfId="0" applyFont="1" applyBorder="1" applyAlignment="1">
      <alignment horizontal="center" vertical="center"/>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0" borderId="1" xfId="0" applyBorder="1" applyAlignment="1">
      <alignment horizontal="left" vertical="center" wrapText="1"/>
    </xf>
    <xf numFmtId="0" fontId="4" fillId="0" borderId="14" xfId="0" applyFont="1" applyBorder="1" applyAlignment="1">
      <alignment horizontal="center" vertical="center"/>
    </xf>
    <xf numFmtId="0" fontId="1" fillId="0" borderId="1" xfId="0" applyFont="1" applyBorder="1" applyAlignment="1">
      <alignment horizontal="center" vertical="center" wrapText="1"/>
    </xf>
    <xf numFmtId="0" fontId="6" fillId="0" borderId="1" xfId="0" applyFont="1" applyBorder="1" applyAlignment="1">
      <alignment horizontal="center" vertical="center"/>
    </xf>
    <xf numFmtId="0" fontId="7"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1" fillId="2" borderId="1"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3" fillId="0" borderId="0" xfId="0" applyFont="1"/>
    <xf numFmtId="0" fontId="4" fillId="0" borderId="0" xfId="0" applyFont="1" applyAlignment="1">
      <alignment horizontal="left"/>
    </xf>
    <xf numFmtId="0" fontId="4" fillId="0" borderId="15" xfId="0" applyFont="1" applyBorder="1" applyAlignment="1">
      <alignment horizontal="left"/>
    </xf>
    <xf numFmtId="0" fontId="4" fillId="0" borderId="4" xfId="0" applyFont="1" applyBorder="1" applyAlignment="1">
      <alignment horizontal="left"/>
    </xf>
    <xf numFmtId="0" fontId="4" fillId="0" borderId="4" xfId="0" applyFont="1" applyBorder="1" applyAlignment="1">
      <alignment horizontal="center"/>
    </xf>
    <xf numFmtId="0" fontId="4" fillId="0" borderId="1" xfId="0" applyFont="1" applyBorder="1" applyAlignment="1">
      <alignment horizontal="center"/>
    </xf>
    <xf numFmtId="43" fontId="4" fillId="0" borderId="4" xfId="0" applyNumberFormat="1" applyFont="1" applyBorder="1" applyAlignment="1">
      <alignment horizontal="left"/>
    </xf>
    <xf numFmtId="44" fontId="4" fillId="0" borderId="1" xfId="1" applyNumberFormat="1" applyFont="1" applyBorder="1" applyAlignment="1">
      <alignment horizontal="center" vertical="center"/>
    </xf>
    <xf numFmtId="44" fontId="4" fillId="0" borderId="1" xfId="1" applyNumberFormat="1" applyFont="1" applyBorder="1" applyAlignment="1">
      <alignment vertical="center"/>
    </xf>
    <xf numFmtId="44" fontId="4" fillId="0" borderId="1" xfId="1" applyNumberFormat="1" applyFont="1" applyBorder="1"/>
    <xf numFmtId="44" fontId="4" fillId="0" borderId="1" xfId="0" applyNumberFormat="1" applyFont="1" applyBorder="1"/>
    <xf numFmtId="43" fontId="4" fillId="0" borderId="1" xfId="1" applyFont="1" applyBorder="1" applyAlignment="1">
      <alignment horizontal="center"/>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xf>
    <xf numFmtId="0" fontId="4" fillId="3" borderId="1" xfId="0" applyFont="1" applyFill="1" applyBorder="1" applyAlignment="1">
      <alignment horizontal="center" vertical="center"/>
    </xf>
    <xf numFmtId="43" fontId="4" fillId="3" borderId="1" xfId="0" applyNumberFormat="1" applyFont="1" applyFill="1" applyBorder="1" applyAlignment="1">
      <alignment horizontal="left" vertical="center"/>
    </xf>
    <xf numFmtId="0" fontId="8" fillId="0" borderId="2" xfId="0" applyFont="1" applyBorder="1" applyAlignment="1">
      <alignment horizontal="center"/>
    </xf>
    <xf numFmtId="0" fontId="8" fillId="0" borderId="5" xfId="0" applyFont="1" applyBorder="1" applyAlignment="1">
      <alignment horizontal="center"/>
    </xf>
    <xf numFmtId="0" fontId="8" fillId="0" borderId="3" xfId="0" applyFont="1"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15" xfId="0" applyBorder="1" applyAlignment="1">
      <alignment horizontal="left" vertical="center" wrapText="1"/>
    </xf>
    <xf numFmtId="0" fontId="0" fillId="0" borderId="4" xfId="0" applyBorder="1" applyAlignment="1">
      <alignment horizontal="left" vertical="center" wrapText="1"/>
    </xf>
    <xf numFmtId="0" fontId="4" fillId="0" borderId="15" xfId="0" applyFont="1" applyBorder="1" applyAlignment="1">
      <alignment horizontal="center" vertical="center"/>
    </xf>
    <xf numFmtId="0" fontId="4" fillId="0" borderId="4" xfId="0" applyFont="1" applyBorder="1" applyAlignment="1">
      <alignment horizontal="center" vertical="center"/>
    </xf>
    <xf numFmtId="44" fontId="4" fillId="0" borderId="15" xfId="1" applyNumberFormat="1" applyFont="1" applyBorder="1" applyAlignment="1">
      <alignment horizontal="center" vertical="center"/>
    </xf>
    <xf numFmtId="44" fontId="4" fillId="0" borderId="4" xfId="1" applyNumberFormat="1" applyFont="1" applyBorder="1" applyAlignment="1">
      <alignment horizontal="center" vertical="center"/>
    </xf>
    <xf numFmtId="0" fontId="4" fillId="0" borderId="10" xfId="0" applyFont="1" applyBorder="1" applyAlignment="1">
      <alignment horizontal="center"/>
    </xf>
    <xf numFmtId="0" fontId="4" fillId="0" borderId="6" xfId="0" applyFont="1" applyBorder="1" applyAlignment="1">
      <alignment horizontal="center"/>
    </xf>
    <xf numFmtId="0" fontId="4" fillId="0" borderId="11"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EE8F8-3171-408C-9EA9-7408E316A580}">
  <dimension ref="A1:E25"/>
  <sheetViews>
    <sheetView topLeftCell="A11" workbookViewId="0">
      <selection activeCell="D13" sqref="D13"/>
    </sheetView>
  </sheetViews>
  <sheetFormatPr baseColWidth="10" defaultRowHeight="15" x14ac:dyDescent="0.25"/>
  <cols>
    <col min="2" max="2" width="94" style="1" customWidth="1"/>
    <col min="3" max="3" width="13" customWidth="1"/>
  </cols>
  <sheetData>
    <row r="1" spans="1:5" ht="21" x14ac:dyDescent="0.35">
      <c r="A1" s="46" t="s">
        <v>24</v>
      </c>
      <c r="B1" s="46"/>
      <c r="C1" s="46"/>
    </row>
    <row r="2" spans="1:5" ht="15.75" x14ac:dyDescent="0.25">
      <c r="A2" s="47" t="s">
        <v>25</v>
      </c>
      <c r="B2" s="47"/>
      <c r="C2" s="47"/>
    </row>
    <row r="3" spans="1:5" x14ac:dyDescent="0.25">
      <c r="A3" s="6"/>
      <c r="B3" s="7"/>
      <c r="C3" s="8"/>
    </row>
    <row r="4" spans="1:5" x14ac:dyDescent="0.25">
      <c r="A4" s="6"/>
      <c r="B4" s="7"/>
      <c r="C4" s="8"/>
    </row>
    <row r="5" spans="1:5" ht="15.75" x14ac:dyDescent="0.25">
      <c r="A5" s="47" t="s">
        <v>23</v>
      </c>
      <c r="B5" s="47"/>
      <c r="C5" s="47"/>
    </row>
    <row r="6" spans="1:5" ht="15.75" x14ac:dyDescent="0.25">
      <c r="A6" s="47" t="s">
        <v>26</v>
      </c>
      <c r="B6" s="47"/>
      <c r="C6" s="47"/>
    </row>
    <row r="7" spans="1:5" x14ac:dyDescent="0.25">
      <c r="A7" s="6"/>
      <c r="B7" s="7"/>
      <c r="C7" s="8"/>
    </row>
    <row r="8" spans="1:5" x14ac:dyDescent="0.25">
      <c r="A8" s="6"/>
      <c r="B8" s="7"/>
      <c r="C8" s="8"/>
    </row>
    <row r="9" spans="1:5" ht="21" x14ac:dyDescent="0.35">
      <c r="A9" s="46" t="s">
        <v>119</v>
      </c>
      <c r="B9" s="46"/>
      <c r="C9" s="46"/>
      <c r="D9" s="46"/>
      <c r="E9" s="46"/>
    </row>
    <row r="10" spans="1:5" ht="16.5" thickBot="1" x14ac:dyDescent="0.3">
      <c r="A10" s="47" t="s">
        <v>131</v>
      </c>
      <c r="B10" s="47"/>
      <c r="C10" s="47"/>
      <c r="D10" s="47"/>
      <c r="E10" s="47"/>
    </row>
    <row r="11" spans="1:5" ht="19.5" thickBot="1" x14ac:dyDescent="0.35">
      <c r="A11" s="43" t="s">
        <v>126</v>
      </c>
      <c r="B11" s="44"/>
      <c r="C11" s="44"/>
      <c r="D11" s="44"/>
      <c r="E11" s="45"/>
    </row>
    <row r="12" spans="1:5" ht="32.25" thickBot="1" x14ac:dyDescent="0.3">
      <c r="A12" s="37" t="s">
        <v>22</v>
      </c>
      <c r="B12" s="10" t="s">
        <v>0</v>
      </c>
      <c r="C12" s="37" t="s">
        <v>1</v>
      </c>
      <c r="D12" s="38" t="s">
        <v>116</v>
      </c>
      <c r="E12" s="37" t="s">
        <v>117</v>
      </c>
    </row>
    <row r="13" spans="1:5" ht="270.75" thickBot="1" x14ac:dyDescent="0.3">
      <c r="A13" s="14">
        <v>1</v>
      </c>
      <c r="B13" s="17" t="s">
        <v>149</v>
      </c>
      <c r="C13" s="14">
        <v>1</v>
      </c>
      <c r="D13" s="32"/>
      <c r="E13" s="33">
        <f>C13*D13</f>
        <v>0</v>
      </c>
    </row>
    <row r="14" spans="1:5" ht="408.95" customHeight="1" x14ac:dyDescent="0.25">
      <c r="A14" s="50">
        <v>2</v>
      </c>
      <c r="B14" s="48" t="s">
        <v>150</v>
      </c>
      <c r="C14" s="50">
        <v>1</v>
      </c>
      <c r="D14" s="52"/>
      <c r="E14" s="52">
        <f t="shared" ref="E14:E16" si="0">C14*D14</f>
        <v>0</v>
      </c>
    </row>
    <row r="15" spans="1:5" ht="300" customHeight="1" thickBot="1" x14ac:dyDescent="0.3">
      <c r="A15" s="51"/>
      <c r="B15" s="49"/>
      <c r="C15" s="51"/>
      <c r="D15" s="53"/>
      <c r="E15" s="53"/>
    </row>
    <row r="16" spans="1:5" ht="197.25" customHeight="1" thickBot="1" x14ac:dyDescent="0.3">
      <c r="A16" s="14">
        <v>3</v>
      </c>
      <c r="B16" s="17" t="s">
        <v>31</v>
      </c>
      <c r="C16" s="14">
        <v>3</v>
      </c>
      <c r="D16" s="32"/>
      <c r="E16" s="33">
        <f t="shared" si="0"/>
        <v>0</v>
      </c>
    </row>
    <row r="17" spans="1:5" ht="16.5" thickBot="1" x14ac:dyDescent="0.3">
      <c r="D17" s="30" t="s">
        <v>118</v>
      </c>
      <c r="E17" s="34">
        <f>SUM(E13:E16)</f>
        <v>0</v>
      </c>
    </row>
    <row r="18" spans="1:5" x14ac:dyDescent="0.25">
      <c r="A18" s="8" t="s">
        <v>124</v>
      </c>
    </row>
    <row r="19" spans="1:5" x14ac:dyDescent="0.25">
      <c r="A19" s="8" t="s">
        <v>120</v>
      </c>
    </row>
    <row r="20" spans="1:5" x14ac:dyDescent="0.25">
      <c r="A20" s="8"/>
    </row>
    <row r="21" spans="1:5" x14ac:dyDescent="0.25">
      <c r="A21" s="8" t="s">
        <v>122</v>
      </c>
    </row>
    <row r="22" spans="1:5" x14ac:dyDescent="0.25">
      <c r="A22" s="8" t="s">
        <v>121</v>
      </c>
    </row>
    <row r="23" spans="1:5" x14ac:dyDescent="0.25">
      <c r="A23" s="8"/>
    </row>
    <row r="24" spans="1:5" x14ac:dyDescent="0.25">
      <c r="A24" s="8" t="s">
        <v>122</v>
      </c>
    </row>
    <row r="25" spans="1:5" x14ac:dyDescent="0.25">
      <c r="A25" s="8" t="s">
        <v>123</v>
      </c>
    </row>
  </sheetData>
  <mergeCells count="12">
    <mergeCell ref="B14:B15"/>
    <mergeCell ref="A14:A15"/>
    <mergeCell ref="C14:C15"/>
    <mergeCell ref="D14:D15"/>
    <mergeCell ref="E14:E15"/>
    <mergeCell ref="A11:E11"/>
    <mergeCell ref="A1:C1"/>
    <mergeCell ref="A2:C2"/>
    <mergeCell ref="A5:C5"/>
    <mergeCell ref="A6:C6"/>
    <mergeCell ref="A10:E10"/>
    <mergeCell ref="A9:E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33295-4028-4BF7-A2FE-3AF484A92FA4}">
  <dimension ref="A1:E86"/>
  <sheetViews>
    <sheetView topLeftCell="A15" workbookViewId="0">
      <selection activeCell="D13" sqref="D13"/>
    </sheetView>
  </sheetViews>
  <sheetFormatPr baseColWidth="10" defaultRowHeight="15" x14ac:dyDescent="0.25"/>
  <cols>
    <col min="2" max="2" width="88.85546875" style="4" customWidth="1"/>
    <col min="3" max="3" width="16.85546875" customWidth="1"/>
  </cols>
  <sheetData>
    <row r="1" spans="1:5" ht="21" x14ac:dyDescent="0.35">
      <c r="A1" s="46" t="s">
        <v>24</v>
      </c>
      <c r="B1" s="46"/>
      <c r="C1" s="46"/>
    </row>
    <row r="2" spans="1:5" ht="15.75" x14ac:dyDescent="0.25">
      <c r="A2" s="47" t="s">
        <v>25</v>
      </c>
      <c r="B2" s="47"/>
      <c r="C2" s="47"/>
    </row>
    <row r="3" spans="1:5" x14ac:dyDescent="0.25">
      <c r="A3" s="6"/>
      <c r="B3" s="7"/>
      <c r="C3" s="8"/>
    </row>
    <row r="4" spans="1:5" x14ac:dyDescent="0.25">
      <c r="A4" s="6"/>
      <c r="B4" s="7"/>
      <c r="C4" s="8"/>
    </row>
    <row r="5" spans="1:5" ht="15.75" x14ac:dyDescent="0.25">
      <c r="A5" s="47" t="s">
        <v>23</v>
      </c>
      <c r="B5" s="47"/>
      <c r="C5" s="47"/>
    </row>
    <row r="6" spans="1:5" ht="15.75" x14ac:dyDescent="0.25">
      <c r="A6" s="47" t="s">
        <v>26</v>
      </c>
      <c r="B6" s="47"/>
      <c r="C6" s="47"/>
    </row>
    <row r="7" spans="1:5" x14ac:dyDescent="0.25">
      <c r="A7" s="6"/>
      <c r="B7" s="7"/>
      <c r="C7" s="8"/>
    </row>
    <row r="8" spans="1:5" x14ac:dyDescent="0.25">
      <c r="A8" s="6"/>
      <c r="B8" s="7"/>
      <c r="C8" s="8"/>
    </row>
    <row r="9" spans="1:5" ht="21" x14ac:dyDescent="0.35">
      <c r="A9" s="46" t="s">
        <v>119</v>
      </c>
      <c r="B9" s="46"/>
      <c r="C9" s="46"/>
      <c r="D9" s="46"/>
      <c r="E9" s="46"/>
    </row>
    <row r="10" spans="1:5" ht="16.5" thickBot="1" x14ac:dyDescent="0.3">
      <c r="A10" s="47" t="s">
        <v>131</v>
      </c>
      <c r="B10" s="47"/>
      <c r="C10" s="47"/>
      <c r="D10" s="47"/>
      <c r="E10" s="47"/>
    </row>
    <row r="11" spans="1:5" ht="19.5" thickBot="1" x14ac:dyDescent="0.35">
      <c r="A11" s="43" t="s">
        <v>125</v>
      </c>
      <c r="B11" s="44"/>
      <c r="C11" s="44"/>
      <c r="D11" s="44"/>
      <c r="E11" s="45"/>
    </row>
    <row r="12" spans="1:5" ht="32.25" thickBot="1" x14ac:dyDescent="0.3">
      <c r="A12" s="37" t="s">
        <v>22</v>
      </c>
      <c r="B12" s="10" t="s">
        <v>0</v>
      </c>
      <c r="C12" s="37" t="s">
        <v>1</v>
      </c>
      <c r="D12" s="38" t="s">
        <v>116</v>
      </c>
      <c r="E12" s="37" t="s">
        <v>117</v>
      </c>
    </row>
    <row r="13" spans="1:5" ht="165.75" thickBot="1" x14ac:dyDescent="0.3">
      <c r="A13" s="14">
        <v>1</v>
      </c>
      <c r="B13" s="17" t="s">
        <v>32</v>
      </c>
      <c r="C13" s="14">
        <v>5</v>
      </c>
      <c r="D13" s="33"/>
      <c r="E13" s="33">
        <f>C13*D13</f>
        <v>0</v>
      </c>
    </row>
    <row r="14" spans="1:5" ht="120.75" thickBot="1" x14ac:dyDescent="0.3">
      <c r="A14" s="14">
        <v>2</v>
      </c>
      <c r="B14" s="17" t="s">
        <v>3</v>
      </c>
      <c r="C14" s="14">
        <v>11</v>
      </c>
      <c r="D14" s="33"/>
      <c r="E14" s="33">
        <f t="shared" ref="E14:E77" si="0">C14*D14</f>
        <v>0</v>
      </c>
    </row>
    <row r="15" spans="1:5" ht="135.75" thickBot="1" x14ac:dyDescent="0.3">
      <c r="A15" s="14">
        <v>3</v>
      </c>
      <c r="B15" s="17" t="s">
        <v>33</v>
      </c>
      <c r="C15" s="14">
        <v>1</v>
      </c>
      <c r="D15" s="33"/>
      <c r="E15" s="33">
        <f t="shared" si="0"/>
        <v>0</v>
      </c>
    </row>
    <row r="16" spans="1:5" ht="135.75" thickBot="1" x14ac:dyDescent="0.3">
      <c r="A16" s="14">
        <v>4</v>
      </c>
      <c r="B16" s="17" t="s">
        <v>34</v>
      </c>
      <c r="C16" s="14">
        <v>1</v>
      </c>
      <c r="D16" s="33"/>
      <c r="E16" s="33">
        <f t="shared" si="0"/>
        <v>0</v>
      </c>
    </row>
    <row r="17" spans="1:5" ht="16.5" thickBot="1" x14ac:dyDescent="0.3">
      <c r="A17" s="14">
        <v>5</v>
      </c>
      <c r="B17" s="17" t="s">
        <v>35</v>
      </c>
      <c r="C17" s="14">
        <v>56</v>
      </c>
      <c r="D17" s="33"/>
      <c r="E17" s="33">
        <f t="shared" si="0"/>
        <v>0</v>
      </c>
    </row>
    <row r="18" spans="1:5" ht="16.5" thickBot="1" x14ac:dyDescent="0.3">
      <c r="A18" s="14">
        <v>6</v>
      </c>
      <c r="B18" s="17" t="s">
        <v>36</v>
      </c>
      <c r="C18" s="14">
        <v>6</v>
      </c>
      <c r="D18" s="33"/>
      <c r="E18" s="33">
        <f t="shared" si="0"/>
        <v>0</v>
      </c>
    </row>
    <row r="19" spans="1:5" ht="135.75" thickBot="1" x14ac:dyDescent="0.3">
      <c r="A19" s="14">
        <v>7</v>
      </c>
      <c r="B19" s="17" t="s">
        <v>37</v>
      </c>
      <c r="C19" s="14">
        <v>2</v>
      </c>
      <c r="D19" s="33"/>
      <c r="E19" s="33">
        <f t="shared" si="0"/>
        <v>0</v>
      </c>
    </row>
    <row r="20" spans="1:5" ht="105.75" thickBot="1" x14ac:dyDescent="0.3">
      <c r="A20" s="14">
        <v>8</v>
      </c>
      <c r="B20" s="17" t="s">
        <v>38</v>
      </c>
      <c r="C20" s="14">
        <v>1</v>
      </c>
      <c r="D20" s="33"/>
      <c r="E20" s="33">
        <f t="shared" si="0"/>
        <v>0</v>
      </c>
    </row>
    <row r="21" spans="1:5" ht="135.75" thickBot="1" x14ac:dyDescent="0.3">
      <c r="A21" s="14">
        <v>9</v>
      </c>
      <c r="B21" s="17" t="s">
        <v>39</v>
      </c>
      <c r="C21" s="14">
        <v>1</v>
      </c>
      <c r="D21" s="33"/>
      <c r="E21" s="33">
        <f t="shared" si="0"/>
        <v>0</v>
      </c>
    </row>
    <row r="22" spans="1:5" ht="105.75" thickBot="1" x14ac:dyDescent="0.3">
      <c r="A22" s="14">
        <v>10</v>
      </c>
      <c r="B22" s="17" t="s">
        <v>40</v>
      </c>
      <c r="C22" s="14">
        <v>1</v>
      </c>
      <c r="D22" s="33"/>
      <c r="E22" s="33">
        <f t="shared" si="0"/>
        <v>0</v>
      </c>
    </row>
    <row r="23" spans="1:5" ht="105.75" thickBot="1" x14ac:dyDescent="0.3">
      <c r="A23" s="14">
        <v>11</v>
      </c>
      <c r="B23" s="17" t="s">
        <v>41</v>
      </c>
      <c r="C23" s="14">
        <v>16</v>
      </c>
      <c r="D23" s="33"/>
      <c r="E23" s="33">
        <f t="shared" si="0"/>
        <v>0</v>
      </c>
    </row>
    <row r="24" spans="1:5" ht="16.5" thickBot="1" x14ac:dyDescent="0.3">
      <c r="A24" s="14">
        <v>12</v>
      </c>
      <c r="B24" s="17" t="s">
        <v>42</v>
      </c>
      <c r="C24" s="14">
        <v>1</v>
      </c>
      <c r="D24" s="33"/>
      <c r="E24" s="33">
        <f t="shared" si="0"/>
        <v>0</v>
      </c>
    </row>
    <row r="25" spans="1:5" ht="150.75" thickBot="1" x14ac:dyDescent="0.3">
      <c r="A25" s="14">
        <v>13</v>
      </c>
      <c r="B25" s="17" t="s">
        <v>43</v>
      </c>
      <c r="C25" s="14">
        <v>382</v>
      </c>
      <c r="D25" s="33"/>
      <c r="E25" s="33">
        <f t="shared" si="0"/>
        <v>0</v>
      </c>
    </row>
    <row r="26" spans="1:5" ht="16.5" thickBot="1" x14ac:dyDescent="0.3">
      <c r="A26" s="14">
        <v>14</v>
      </c>
      <c r="B26" s="17" t="s">
        <v>44</v>
      </c>
      <c r="C26" s="14">
        <v>14</v>
      </c>
      <c r="D26" s="33"/>
      <c r="E26" s="33">
        <f t="shared" si="0"/>
        <v>0</v>
      </c>
    </row>
    <row r="27" spans="1:5" ht="120.75" thickBot="1" x14ac:dyDescent="0.3">
      <c r="A27" s="14">
        <v>15</v>
      </c>
      <c r="B27" s="17" t="s">
        <v>5</v>
      </c>
      <c r="C27" s="14">
        <v>16</v>
      </c>
      <c r="D27" s="33"/>
      <c r="E27" s="33">
        <f t="shared" si="0"/>
        <v>0</v>
      </c>
    </row>
    <row r="28" spans="1:5" ht="195.75" thickBot="1" x14ac:dyDescent="0.3">
      <c r="A28" s="14">
        <v>16</v>
      </c>
      <c r="B28" s="17" t="s">
        <v>45</v>
      </c>
      <c r="C28" s="14">
        <v>1</v>
      </c>
      <c r="D28" s="33"/>
      <c r="E28" s="33">
        <f t="shared" si="0"/>
        <v>0</v>
      </c>
    </row>
    <row r="29" spans="1:5" ht="105.75" thickBot="1" x14ac:dyDescent="0.3">
      <c r="A29" s="14">
        <v>17</v>
      </c>
      <c r="B29" s="17" t="s">
        <v>46</v>
      </c>
      <c r="C29" s="14">
        <v>1</v>
      </c>
      <c r="D29" s="33"/>
      <c r="E29" s="33">
        <f t="shared" si="0"/>
        <v>0</v>
      </c>
    </row>
    <row r="30" spans="1:5" ht="90.75" thickBot="1" x14ac:dyDescent="0.3">
      <c r="A30" s="14">
        <v>18</v>
      </c>
      <c r="B30" s="17" t="s">
        <v>47</v>
      </c>
      <c r="C30" s="14">
        <v>2</v>
      </c>
      <c r="D30" s="33"/>
      <c r="E30" s="33">
        <f t="shared" si="0"/>
        <v>0</v>
      </c>
    </row>
    <row r="31" spans="1:5" ht="105.75" thickBot="1" x14ac:dyDescent="0.3">
      <c r="A31" s="14">
        <v>19</v>
      </c>
      <c r="B31" s="17" t="s">
        <v>48</v>
      </c>
      <c r="C31" s="14">
        <v>27</v>
      </c>
      <c r="D31" s="33"/>
      <c r="E31" s="33">
        <f t="shared" si="0"/>
        <v>0</v>
      </c>
    </row>
    <row r="32" spans="1:5" ht="45.75" thickBot="1" x14ac:dyDescent="0.3">
      <c r="A32" s="14">
        <v>20</v>
      </c>
      <c r="B32" s="17" t="s">
        <v>49</v>
      </c>
      <c r="C32" s="14">
        <v>28</v>
      </c>
      <c r="D32" s="33"/>
      <c r="E32" s="33">
        <f t="shared" si="0"/>
        <v>0</v>
      </c>
    </row>
    <row r="33" spans="1:5" ht="16.5" thickBot="1" x14ac:dyDescent="0.3">
      <c r="A33" s="14">
        <v>21</v>
      </c>
      <c r="B33" s="17" t="s">
        <v>50</v>
      </c>
      <c r="C33" s="14">
        <v>5</v>
      </c>
      <c r="D33" s="33"/>
      <c r="E33" s="33">
        <f t="shared" si="0"/>
        <v>0</v>
      </c>
    </row>
    <row r="34" spans="1:5" ht="75.75" thickBot="1" x14ac:dyDescent="0.3">
      <c r="A34" s="14">
        <v>22</v>
      </c>
      <c r="B34" s="17" t="s">
        <v>51</v>
      </c>
      <c r="C34" s="14">
        <v>1</v>
      </c>
      <c r="D34" s="33"/>
      <c r="E34" s="33">
        <f t="shared" si="0"/>
        <v>0</v>
      </c>
    </row>
    <row r="35" spans="1:5" ht="90.75" thickBot="1" x14ac:dyDescent="0.3">
      <c r="A35" s="14">
        <v>23</v>
      </c>
      <c r="B35" s="17" t="s">
        <v>52</v>
      </c>
      <c r="C35" s="14">
        <v>1</v>
      </c>
      <c r="D35" s="33"/>
      <c r="E35" s="33">
        <f t="shared" si="0"/>
        <v>0</v>
      </c>
    </row>
    <row r="36" spans="1:5" ht="135.75" thickBot="1" x14ac:dyDescent="0.3">
      <c r="A36" s="14">
        <v>24</v>
      </c>
      <c r="B36" s="17" t="s">
        <v>6</v>
      </c>
      <c r="C36" s="14">
        <v>20</v>
      </c>
      <c r="D36" s="33"/>
      <c r="E36" s="33">
        <f t="shared" si="0"/>
        <v>0</v>
      </c>
    </row>
    <row r="37" spans="1:5" ht="345.75" thickBot="1" x14ac:dyDescent="0.3">
      <c r="A37" s="14">
        <v>25</v>
      </c>
      <c r="B37" s="17" t="s">
        <v>53</v>
      </c>
      <c r="C37" s="14">
        <v>1</v>
      </c>
      <c r="D37" s="33"/>
      <c r="E37" s="33">
        <f t="shared" si="0"/>
        <v>0</v>
      </c>
    </row>
    <row r="38" spans="1:5" ht="135.75" thickBot="1" x14ac:dyDescent="0.3">
      <c r="A38" s="14">
        <v>26</v>
      </c>
      <c r="B38" s="17" t="s">
        <v>54</v>
      </c>
      <c r="C38" s="14">
        <v>1</v>
      </c>
      <c r="D38" s="33"/>
      <c r="E38" s="33">
        <f t="shared" si="0"/>
        <v>0</v>
      </c>
    </row>
    <row r="39" spans="1:5" ht="105.75" thickBot="1" x14ac:dyDescent="0.3">
      <c r="A39" s="14">
        <v>27</v>
      </c>
      <c r="B39" s="17" t="s">
        <v>55</v>
      </c>
      <c r="C39" s="14">
        <v>1</v>
      </c>
      <c r="D39" s="33"/>
      <c r="E39" s="33">
        <f t="shared" si="0"/>
        <v>0</v>
      </c>
    </row>
    <row r="40" spans="1:5" ht="16.5" thickBot="1" x14ac:dyDescent="0.3">
      <c r="A40" s="14">
        <v>28</v>
      </c>
      <c r="B40" s="17" t="s">
        <v>56</v>
      </c>
      <c r="C40" s="14">
        <v>10</v>
      </c>
      <c r="D40" s="33"/>
      <c r="E40" s="33">
        <f t="shared" si="0"/>
        <v>0</v>
      </c>
    </row>
    <row r="41" spans="1:5" ht="16.5" thickBot="1" x14ac:dyDescent="0.3">
      <c r="A41" s="14">
        <v>29</v>
      </c>
      <c r="B41" s="17" t="s">
        <v>57</v>
      </c>
      <c r="C41" s="14">
        <v>5</v>
      </c>
      <c r="D41" s="33"/>
      <c r="E41" s="33">
        <f t="shared" si="0"/>
        <v>0</v>
      </c>
    </row>
    <row r="42" spans="1:5" ht="180.75" thickBot="1" x14ac:dyDescent="0.3">
      <c r="A42" s="14">
        <v>30</v>
      </c>
      <c r="B42" s="17" t="s">
        <v>58</v>
      </c>
      <c r="C42" s="14">
        <v>1</v>
      </c>
      <c r="D42" s="33"/>
      <c r="E42" s="33">
        <f t="shared" si="0"/>
        <v>0</v>
      </c>
    </row>
    <row r="43" spans="1:5" ht="120.75" thickBot="1" x14ac:dyDescent="0.3">
      <c r="A43" s="14">
        <v>31</v>
      </c>
      <c r="B43" s="17" t="s">
        <v>7</v>
      </c>
      <c r="C43" s="14">
        <v>105</v>
      </c>
      <c r="D43" s="33"/>
      <c r="E43" s="33">
        <f t="shared" si="0"/>
        <v>0</v>
      </c>
    </row>
    <row r="44" spans="1:5" ht="120.75" thickBot="1" x14ac:dyDescent="0.3">
      <c r="A44" s="14">
        <v>32</v>
      </c>
      <c r="B44" s="17" t="s">
        <v>59</v>
      </c>
      <c r="C44" s="14">
        <v>14</v>
      </c>
      <c r="D44" s="33"/>
      <c r="E44" s="33">
        <f t="shared" si="0"/>
        <v>0</v>
      </c>
    </row>
    <row r="45" spans="1:5" ht="120.75" thickBot="1" x14ac:dyDescent="0.3">
      <c r="A45" s="14">
        <v>33</v>
      </c>
      <c r="B45" s="17" t="s">
        <v>60</v>
      </c>
      <c r="C45" s="14">
        <v>14</v>
      </c>
      <c r="D45" s="33"/>
      <c r="E45" s="33">
        <f t="shared" si="0"/>
        <v>0</v>
      </c>
    </row>
    <row r="46" spans="1:5" ht="90.75" thickBot="1" x14ac:dyDescent="0.3">
      <c r="A46" s="14">
        <v>34</v>
      </c>
      <c r="B46" s="17" t="s">
        <v>61</v>
      </c>
      <c r="C46" s="14">
        <v>14</v>
      </c>
      <c r="D46" s="33"/>
      <c r="E46" s="33">
        <f t="shared" si="0"/>
        <v>0</v>
      </c>
    </row>
    <row r="47" spans="1:5" ht="210.75" thickBot="1" x14ac:dyDescent="0.3">
      <c r="A47" s="14">
        <v>35</v>
      </c>
      <c r="B47" s="17" t="s">
        <v>9</v>
      </c>
      <c r="C47" s="14">
        <v>15</v>
      </c>
      <c r="D47" s="33"/>
      <c r="E47" s="33">
        <f t="shared" si="0"/>
        <v>0</v>
      </c>
    </row>
    <row r="48" spans="1:5" ht="180.75" thickBot="1" x14ac:dyDescent="0.3">
      <c r="A48" s="14">
        <v>36</v>
      </c>
      <c r="B48" s="17" t="s">
        <v>62</v>
      </c>
      <c r="C48" s="14">
        <v>6</v>
      </c>
      <c r="D48" s="33"/>
      <c r="E48" s="33">
        <f t="shared" si="0"/>
        <v>0</v>
      </c>
    </row>
    <row r="49" spans="1:5" ht="120.75" thickBot="1" x14ac:dyDescent="0.3">
      <c r="A49" s="14">
        <v>37</v>
      </c>
      <c r="B49" s="17" t="s">
        <v>63</v>
      </c>
      <c r="C49" s="14">
        <v>16</v>
      </c>
      <c r="D49" s="33"/>
      <c r="E49" s="33">
        <f t="shared" si="0"/>
        <v>0</v>
      </c>
    </row>
    <row r="50" spans="1:5" ht="16.5" thickBot="1" x14ac:dyDescent="0.3">
      <c r="A50" s="14">
        <v>38</v>
      </c>
      <c r="B50" s="17" t="s">
        <v>64</v>
      </c>
      <c r="C50" s="14">
        <v>5</v>
      </c>
      <c r="D50" s="33"/>
      <c r="E50" s="33">
        <f t="shared" si="0"/>
        <v>0</v>
      </c>
    </row>
    <row r="51" spans="1:5" ht="60.75" thickBot="1" x14ac:dyDescent="0.3">
      <c r="A51" s="14">
        <v>39</v>
      </c>
      <c r="B51" s="17" t="s">
        <v>65</v>
      </c>
      <c r="C51" s="14">
        <v>14</v>
      </c>
      <c r="D51" s="33"/>
      <c r="E51" s="33">
        <f t="shared" si="0"/>
        <v>0</v>
      </c>
    </row>
    <row r="52" spans="1:5" ht="105.75" thickBot="1" x14ac:dyDescent="0.3">
      <c r="A52" s="14">
        <v>40</v>
      </c>
      <c r="B52" s="17" t="s">
        <v>2</v>
      </c>
      <c r="C52" s="14">
        <v>19</v>
      </c>
      <c r="D52" s="33"/>
      <c r="E52" s="33">
        <f t="shared" si="0"/>
        <v>0</v>
      </c>
    </row>
    <row r="53" spans="1:5" ht="105.75" thickBot="1" x14ac:dyDescent="0.3">
      <c r="A53" s="14">
        <v>41</v>
      </c>
      <c r="B53" s="17" t="s">
        <v>66</v>
      </c>
      <c r="C53" s="14">
        <v>1</v>
      </c>
      <c r="D53" s="33"/>
      <c r="E53" s="33">
        <f t="shared" si="0"/>
        <v>0</v>
      </c>
    </row>
    <row r="54" spans="1:5" ht="105.75" thickBot="1" x14ac:dyDescent="0.3">
      <c r="A54" s="14">
        <v>42</v>
      </c>
      <c r="B54" s="17" t="s">
        <v>67</v>
      </c>
      <c r="C54" s="14">
        <v>1</v>
      </c>
      <c r="D54" s="33"/>
      <c r="E54" s="33">
        <f t="shared" si="0"/>
        <v>0</v>
      </c>
    </row>
    <row r="55" spans="1:5" ht="16.5" thickBot="1" x14ac:dyDescent="0.3">
      <c r="A55" s="14">
        <v>43</v>
      </c>
      <c r="B55" s="17" t="s">
        <v>68</v>
      </c>
      <c r="C55" s="14">
        <v>42</v>
      </c>
      <c r="D55" s="33"/>
      <c r="E55" s="33">
        <f t="shared" si="0"/>
        <v>0</v>
      </c>
    </row>
    <row r="56" spans="1:5" ht="16.5" thickBot="1" x14ac:dyDescent="0.3">
      <c r="A56" s="14">
        <v>44</v>
      </c>
      <c r="B56" s="17" t="s">
        <v>69</v>
      </c>
      <c r="C56" s="14">
        <v>28</v>
      </c>
      <c r="D56" s="33"/>
      <c r="E56" s="33">
        <f t="shared" si="0"/>
        <v>0</v>
      </c>
    </row>
    <row r="57" spans="1:5" ht="16.5" thickBot="1" x14ac:dyDescent="0.3">
      <c r="A57" s="14">
        <v>45</v>
      </c>
      <c r="B57" s="17" t="s">
        <v>70</v>
      </c>
      <c r="C57" s="14">
        <v>28</v>
      </c>
      <c r="D57" s="33"/>
      <c r="E57" s="33">
        <f t="shared" si="0"/>
        <v>0</v>
      </c>
    </row>
    <row r="58" spans="1:5" ht="120.75" thickBot="1" x14ac:dyDescent="0.3">
      <c r="A58" s="14">
        <v>46</v>
      </c>
      <c r="B58" s="17" t="s">
        <v>71</v>
      </c>
      <c r="C58" s="14">
        <v>1</v>
      </c>
      <c r="D58" s="33"/>
      <c r="E58" s="33">
        <f t="shared" si="0"/>
        <v>0</v>
      </c>
    </row>
    <row r="59" spans="1:5" ht="16.5" thickBot="1" x14ac:dyDescent="0.3">
      <c r="A59" s="14">
        <v>47</v>
      </c>
      <c r="B59" s="17" t="s">
        <v>72</v>
      </c>
      <c r="C59" s="14">
        <v>1</v>
      </c>
      <c r="D59" s="33"/>
      <c r="E59" s="33">
        <f t="shared" si="0"/>
        <v>0</v>
      </c>
    </row>
    <row r="60" spans="1:5" ht="16.5" thickBot="1" x14ac:dyDescent="0.3">
      <c r="A60" s="14">
        <v>48</v>
      </c>
      <c r="B60" s="17" t="s">
        <v>73</v>
      </c>
      <c r="C60" s="14">
        <v>5</v>
      </c>
      <c r="D60" s="33"/>
      <c r="E60" s="33">
        <f t="shared" si="0"/>
        <v>0</v>
      </c>
    </row>
    <row r="61" spans="1:5" ht="105.75" thickBot="1" x14ac:dyDescent="0.3">
      <c r="A61" s="14">
        <v>49</v>
      </c>
      <c r="B61" s="17" t="s">
        <v>74</v>
      </c>
      <c r="C61" s="14">
        <v>12</v>
      </c>
      <c r="D61" s="33"/>
      <c r="E61" s="33">
        <f t="shared" si="0"/>
        <v>0</v>
      </c>
    </row>
    <row r="62" spans="1:5" ht="105.75" thickBot="1" x14ac:dyDescent="0.3">
      <c r="A62" s="14">
        <v>50</v>
      </c>
      <c r="B62" s="17" t="s">
        <v>75</v>
      </c>
      <c r="C62" s="14">
        <v>12</v>
      </c>
      <c r="D62" s="33"/>
      <c r="E62" s="33">
        <f t="shared" si="0"/>
        <v>0</v>
      </c>
    </row>
    <row r="63" spans="1:5" ht="16.5" thickBot="1" x14ac:dyDescent="0.3">
      <c r="A63" s="14">
        <v>51</v>
      </c>
      <c r="B63" s="17" t="s">
        <v>76</v>
      </c>
      <c r="C63" s="14">
        <v>72</v>
      </c>
      <c r="D63" s="33"/>
      <c r="E63" s="33">
        <f t="shared" si="0"/>
        <v>0</v>
      </c>
    </row>
    <row r="64" spans="1:5" ht="16.5" thickBot="1" x14ac:dyDescent="0.3">
      <c r="A64" s="14">
        <v>52</v>
      </c>
      <c r="B64" s="17" t="s">
        <v>77</v>
      </c>
      <c r="C64" s="14">
        <v>4</v>
      </c>
      <c r="D64" s="33"/>
      <c r="E64" s="33">
        <f t="shared" si="0"/>
        <v>0</v>
      </c>
    </row>
    <row r="65" spans="1:5" ht="16.5" thickBot="1" x14ac:dyDescent="0.3">
      <c r="A65" s="14">
        <v>53</v>
      </c>
      <c r="B65" s="17" t="s">
        <v>78</v>
      </c>
      <c r="C65" s="14">
        <v>4</v>
      </c>
      <c r="D65" s="33"/>
      <c r="E65" s="33">
        <f t="shared" si="0"/>
        <v>0</v>
      </c>
    </row>
    <row r="66" spans="1:5" ht="120.75" thickBot="1" x14ac:dyDescent="0.3">
      <c r="A66" s="14">
        <v>54</v>
      </c>
      <c r="B66" s="17" t="s">
        <v>8</v>
      </c>
      <c r="C66" s="14">
        <v>27</v>
      </c>
      <c r="D66" s="33"/>
      <c r="E66" s="33">
        <f t="shared" si="0"/>
        <v>0</v>
      </c>
    </row>
    <row r="67" spans="1:5" ht="150.75" thickBot="1" x14ac:dyDescent="0.3">
      <c r="A67" s="14">
        <v>55</v>
      </c>
      <c r="B67" s="17" t="s">
        <v>79</v>
      </c>
      <c r="C67" s="14">
        <v>1</v>
      </c>
      <c r="D67" s="33"/>
      <c r="E67" s="33">
        <f t="shared" si="0"/>
        <v>0</v>
      </c>
    </row>
    <row r="68" spans="1:5" ht="135.75" thickBot="1" x14ac:dyDescent="0.3">
      <c r="A68" s="14">
        <v>56</v>
      </c>
      <c r="B68" s="17" t="s">
        <v>80</v>
      </c>
      <c r="C68" s="14">
        <v>1</v>
      </c>
      <c r="D68" s="33"/>
      <c r="E68" s="33">
        <f t="shared" si="0"/>
        <v>0</v>
      </c>
    </row>
    <row r="69" spans="1:5" ht="16.5" thickBot="1" x14ac:dyDescent="0.3">
      <c r="A69" s="14">
        <v>57</v>
      </c>
      <c r="B69" s="17" t="s">
        <v>81</v>
      </c>
      <c r="C69" s="14">
        <v>9</v>
      </c>
      <c r="D69" s="33"/>
      <c r="E69" s="33">
        <f t="shared" si="0"/>
        <v>0</v>
      </c>
    </row>
    <row r="70" spans="1:5" ht="16.5" thickBot="1" x14ac:dyDescent="0.3">
      <c r="A70" s="14">
        <v>58</v>
      </c>
      <c r="B70" s="17" t="s">
        <v>82</v>
      </c>
      <c r="C70" s="14">
        <v>1</v>
      </c>
      <c r="D70" s="33"/>
      <c r="E70" s="33">
        <f t="shared" si="0"/>
        <v>0</v>
      </c>
    </row>
    <row r="71" spans="1:5" ht="105.75" thickBot="1" x14ac:dyDescent="0.3">
      <c r="A71" s="14">
        <v>59</v>
      </c>
      <c r="B71" s="17" t="s">
        <v>83</v>
      </c>
      <c r="C71" s="14">
        <v>3</v>
      </c>
      <c r="D71" s="33"/>
      <c r="E71" s="33">
        <f t="shared" si="0"/>
        <v>0</v>
      </c>
    </row>
    <row r="72" spans="1:5" ht="90.75" thickBot="1" x14ac:dyDescent="0.3">
      <c r="A72" s="14">
        <v>60</v>
      </c>
      <c r="B72" s="17" t="s">
        <v>84</v>
      </c>
      <c r="C72" s="14">
        <v>18</v>
      </c>
      <c r="D72" s="33"/>
      <c r="E72" s="33">
        <f t="shared" si="0"/>
        <v>0</v>
      </c>
    </row>
    <row r="73" spans="1:5" ht="90.75" thickBot="1" x14ac:dyDescent="0.3">
      <c r="A73" s="14">
        <v>61</v>
      </c>
      <c r="B73" s="17" t="s">
        <v>85</v>
      </c>
      <c r="C73" s="14">
        <v>1</v>
      </c>
      <c r="D73" s="33"/>
      <c r="E73" s="33">
        <f t="shared" si="0"/>
        <v>0</v>
      </c>
    </row>
    <row r="74" spans="1:5" ht="105.75" thickBot="1" x14ac:dyDescent="0.3">
      <c r="A74" s="14">
        <v>62</v>
      </c>
      <c r="B74" s="17" t="s">
        <v>86</v>
      </c>
      <c r="C74" s="14">
        <v>7</v>
      </c>
      <c r="D74" s="33"/>
      <c r="E74" s="33">
        <f t="shared" si="0"/>
        <v>0</v>
      </c>
    </row>
    <row r="75" spans="1:5" ht="135.75" thickBot="1" x14ac:dyDescent="0.3">
      <c r="A75" s="14">
        <v>63</v>
      </c>
      <c r="B75" s="17" t="s">
        <v>87</v>
      </c>
      <c r="C75" s="14">
        <v>1</v>
      </c>
      <c r="D75" s="33"/>
      <c r="E75" s="33">
        <f t="shared" si="0"/>
        <v>0</v>
      </c>
    </row>
    <row r="76" spans="1:5" ht="16.5" thickBot="1" x14ac:dyDescent="0.3">
      <c r="A76" s="14">
        <v>64</v>
      </c>
      <c r="B76" s="17" t="s">
        <v>88</v>
      </c>
      <c r="C76" s="18">
        <v>6</v>
      </c>
      <c r="D76" s="33"/>
      <c r="E76" s="33">
        <f t="shared" si="0"/>
        <v>0</v>
      </c>
    </row>
    <row r="77" spans="1:5" ht="195.75" thickBot="1" x14ac:dyDescent="0.3">
      <c r="A77" s="14">
        <v>65</v>
      </c>
      <c r="B77" s="17" t="s">
        <v>4</v>
      </c>
      <c r="C77" s="14">
        <v>2</v>
      </c>
      <c r="D77" s="33"/>
      <c r="E77" s="33">
        <f t="shared" si="0"/>
        <v>0</v>
      </c>
    </row>
    <row r="78" spans="1:5" ht="16.5" thickBot="1" x14ac:dyDescent="0.3">
      <c r="D78" s="30" t="s">
        <v>118</v>
      </c>
      <c r="E78" s="35">
        <f>SUM(E13:E77)</f>
        <v>0</v>
      </c>
    </row>
    <row r="79" spans="1:5" x14ac:dyDescent="0.25">
      <c r="A79" s="8" t="s">
        <v>124</v>
      </c>
    </row>
    <row r="80" spans="1:5" x14ac:dyDescent="0.25">
      <c r="A80" s="8" t="s">
        <v>120</v>
      </c>
    </row>
    <row r="81" spans="1:1" x14ac:dyDescent="0.25">
      <c r="A81" s="8"/>
    </row>
    <row r="82" spans="1:1" x14ac:dyDescent="0.25">
      <c r="A82" s="8" t="s">
        <v>122</v>
      </c>
    </row>
    <row r="83" spans="1:1" x14ac:dyDescent="0.25">
      <c r="A83" s="8" t="s">
        <v>121</v>
      </c>
    </row>
    <row r="84" spans="1:1" x14ac:dyDescent="0.25">
      <c r="A84" s="8"/>
    </row>
    <row r="85" spans="1:1" x14ac:dyDescent="0.25">
      <c r="A85" s="8" t="s">
        <v>122</v>
      </c>
    </row>
    <row r="86" spans="1:1" x14ac:dyDescent="0.25">
      <c r="A86" s="8" t="s">
        <v>123</v>
      </c>
    </row>
  </sheetData>
  <mergeCells count="7">
    <mergeCell ref="A11:E11"/>
    <mergeCell ref="A10:E10"/>
    <mergeCell ref="A1:C1"/>
    <mergeCell ref="A2:C2"/>
    <mergeCell ref="A5:C5"/>
    <mergeCell ref="A6:C6"/>
    <mergeCell ref="A9:E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86538-1CD5-4F75-9F67-DB834BED0337}">
  <sheetPr>
    <tabColor theme="0"/>
  </sheetPr>
  <dimension ref="A1:E22"/>
  <sheetViews>
    <sheetView topLeftCell="A11" workbookViewId="0">
      <selection activeCell="D13" sqref="D13"/>
    </sheetView>
  </sheetViews>
  <sheetFormatPr baseColWidth="10" defaultRowHeight="15" x14ac:dyDescent="0.25"/>
  <cols>
    <col min="2" max="2" width="89.7109375" style="2" customWidth="1"/>
    <col min="3" max="3" width="17.85546875" customWidth="1"/>
  </cols>
  <sheetData>
    <row r="1" spans="1:5" ht="21" x14ac:dyDescent="0.35">
      <c r="A1" s="46" t="s">
        <v>24</v>
      </c>
      <c r="B1" s="46"/>
      <c r="C1" s="46"/>
    </row>
    <row r="2" spans="1:5" ht="15.75" x14ac:dyDescent="0.25">
      <c r="A2" s="47" t="s">
        <v>25</v>
      </c>
      <c r="B2" s="47"/>
      <c r="C2" s="47"/>
    </row>
    <row r="3" spans="1:5" x14ac:dyDescent="0.25">
      <c r="A3" s="6"/>
      <c r="B3" s="7"/>
      <c r="C3" s="8"/>
    </row>
    <row r="4" spans="1:5" x14ac:dyDescent="0.25">
      <c r="A4" s="6"/>
      <c r="B4" s="7"/>
      <c r="C4" s="8"/>
    </row>
    <row r="5" spans="1:5" ht="15.75" x14ac:dyDescent="0.25">
      <c r="A5" s="47" t="s">
        <v>23</v>
      </c>
      <c r="B5" s="47"/>
      <c r="C5" s="47"/>
    </row>
    <row r="6" spans="1:5" ht="15.75" x14ac:dyDescent="0.25">
      <c r="A6" s="47" t="s">
        <v>26</v>
      </c>
      <c r="B6" s="47"/>
      <c r="C6" s="47"/>
    </row>
    <row r="7" spans="1:5" x14ac:dyDescent="0.25">
      <c r="A7" s="6"/>
      <c r="B7" s="7"/>
      <c r="C7" s="8"/>
    </row>
    <row r="8" spans="1:5" x14ac:dyDescent="0.25">
      <c r="A8" s="6"/>
      <c r="B8" s="7"/>
      <c r="C8" s="8"/>
    </row>
    <row r="9" spans="1:5" ht="21" x14ac:dyDescent="0.35">
      <c r="A9" s="46" t="s">
        <v>119</v>
      </c>
      <c r="B9" s="46"/>
      <c r="C9" s="46"/>
      <c r="D9" s="46"/>
      <c r="E9" s="46"/>
    </row>
    <row r="10" spans="1:5" ht="16.5" thickBot="1" x14ac:dyDescent="0.3">
      <c r="A10" s="47" t="s">
        <v>131</v>
      </c>
      <c r="B10" s="47"/>
      <c r="C10" s="47"/>
      <c r="D10" s="47"/>
      <c r="E10" s="47"/>
    </row>
    <row r="11" spans="1:5" ht="19.5" thickBot="1" x14ac:dyDescent="0.35">
      <c r="A11" s="43" t="s">
        <v>127</v>
      </c>
      <c r="B11" s="44"/>
      <c r="C11" s="44"/>
      <c r="D11" s="44"/>
      <c r="E11" s="45"/>
    </row>
    <row r="12" spans="1:5" ht="35.25" customHeight="1" thickBot="1" x14ac:dyDescent="0.3">
      <c r="A12" s="37" t="s">
        <v>22</v>
      </c>
      <c r="B12" s="10" t="s">
        <v>0</v>
      </c>
      <c r="C12" s="37" t="s">
        <v>1</v>
      </c>
      <c r="D12" s="39" t="s">
        <v>116</v>
      </c>
      <c r="E12" s="14" t="s">
        <v>117</v>
      </c>
    </row>
    <row r="13" spans="1:5" ht="255.75" thickBot="1" x14ac:dyDescent="0.3">
      <c r="A13" s="14">
        <v>1</v>
      </c>
      <c r="B13" s="13" t="s">
        <v>89</v>
      </c>
      <c r="C13" s="20">
        <v>200</v>
      </c>
      <c r="D13" s="33"/>
      <c r="E13" s="33">
        <f>C13*D13</f>
        <v>0</v>
      </c>
    </row>
    <row r="14" spans="1:5" ht="16.5" thickBot="1" x14ac:dyDescent="0.3">
      <c r="D14" s="36" t="s">
        <v>118</v>
      </c>
      <c r="E14" s="34">
        <f>SUM(E13)</f>
        <v>0</v>
      </c>
    </row>
    <row r="15" spans="1:5" x14ac:dyDescent="0.25">
      <c r="A15" s="8" t="s">
        <v>124</v>
      </c>
    </row>
    <row r="16" spans="1:5" x14ac:dyDescent="0.25">
      <c r="A16" s="8" t="s">
        <v>120</v>
      </c>
    </row>
    <row r="17" spans="1:1" x14ac:dyDescent="0.25">
      <c r="A17" s="8"/>
    </row>
    <row r="18" spans="1:1" x14ac:dyDescent="0.25">
      <c r="A18" s="8" t="s">
        <v>122</v>
      </c>
    </row>
    <row r="19" spans="1:1" x14ac:dyDescent="0.25">
      <c r="A19" s="8" t="s">
        <v>121</v>
      </c>
    </row>
    <row r="20" spans="1:1" x14ac:dyDescent="0.25">
      <c r="A20" s="8"/>
    </row>
    <row r="21" spans="1:1" x14ac:dyDescent="0.25">
      <c r="A21" s="8" t="s">
        <v>122</v>
      </c>
    </row>
    <row r="22" spans="1:1" x14ac:dyDescent="0.25">
      <c r="A22" s="8" t="s">
        <v>123</v>
      </c>
    </row>
  </sheetData>
  <mergeCells count="7">
    <mergeCell ref="A1:C1"/>
    <mergeCell ref="A2:C2"/>
    <mergeCell ref="A5:C5"/>
    <mergeCell ref="A6:C6"/>
    <mergeCell ref="A11:E11"/>
    <mergeCell ref="A10:E10"/>
    <mergeCell ref="A9:E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6E1BF-E3C1-41D6-B81D-69A610C67205}">
  <dimension ref="A1:E42"/>
  <sheetViews>
    <sheetView topLeftCell="A28" workbookViewId="0">
      <selection activeCell="D31" sqref="D31"/>
    </sheetView>
  </sheetViews>
  <sheetFormatPr baseColWidth="10" defaultRowHeight="15" x14ac:dyDescent="0.25"/>
  <cols>
    <col min="1" max="1" width="8.85546875" style="5" bestFit="1" customWidth="1"/>
    <col min="2" max="2" width="132.42578125" style="3" customWidth="1"/>
    <col min="3" max="3" width="10.5703125" bestFit="1" customWidth="1"/>
    <col min="4" max="4" width="11.42578125" customWidth="1"/>
  </cols>
  <sheetData>
    <row r="1" spans="1:5" ht="21" x14ac:dyDescent="0.35">
      <c r="A1" s="46" t="s">
        <v>24</v>
      </c>
      <c r="B1" s="46"/>
      <c r="C1" s="46"/>
    </row>
    <row r="2" spans="1:5" ht="15.75" x14ac:dyDescent="0.25">
      <c r="A2" s="47" t="s">
        <v>25</v>
      </c>
      <c r="B2" s="47"/>
      <c r="C2" s="47"/>
    </row>
    <row r="3" spans="1:5" x14ac:dyDescent="0.25">
      <c r="A3" s="6"/>
      <c r="B3" s="7"/>
      <c r="C3" s="8"/>
    </row>
    <row r="4" spans="1:5" x14ac:dyDescent="0.25">
      <c r="A4" s="6"/>
      <c r="B4" s="7"/>
      <c r="C4" s="8"/>
    </row>
    <row r="5" spans="1:5" ht="15.75" x14ac:dyDescent="0.25">
      <c r="A5" s="47" t="s">
        <v>23</v>
      </c>
      <c r="B5" s="47"/>
      <c r="C5" s="47"/>
    </row>
    <row r="6" spans="1:5" ht="15.75" x14ac:dyDescent="0.25">
      <c r="A6" s="47" t="s">
        <v>26</v>
      </c>
      <c r="B6" s="47"/>
      <c r="C6" s="47"/>
    </row>
    <row r="7" spans="1:5" x14ac:dyDescent="0.25">
      <c r="A7" s="6"/>
      <c r="B7" s="7"/>
      <c r="C7" s="8"/>
    </row>
    <row r="8" spans="1:5" x14ac:dyDescent="0.25">
      <c r="A8" s="6"/>
      <c r="B8" s="7"/>
      <c r="C8" s="8"/>
    </row>
    <row r="9" spans="1:5" ht="21" x14ac:dyDescent="0.35">
      <c r="A9" s="46" t="s">
        <v>119</v>
      </c>
      <c r="B9" s="46"/>
      <c r="C9" s="46"/>
      <c r="D9" s="46"/>
      <c r="E9" s="46"/>
    </row>
    <row r="10" spans="1:5" ht="16.5" thickBot="1" x14ac:dyDescent="0.3">
      <c r="A10" s="47" t="s">
        <v>131</v>
      </c>
      <c r="B10" s="47"/>
      <c r="C10" s="47"/>
      <c r="D10" s="47"/>
      <c r="E10" s="47"/>
    </row>
    <row r="11" spans="1:5" ht="18.75" x14ac:dyDescent="0.3">
      <c r="A11" s="57" t="s">
        <v>128</v>
      </c>
      <c r="B11" s="58"/>
      <c r="C11" s="58"/>
      <c r="D11" s="58"/>
      <c r="E11" s="59"/>
    </row>
    <row r="12" spans="1:5" ht="16.5" thickBot="1" x14ac:dyDescent="0.3">
      <c r="A12" s="54" t="s">
        <v>29</v>
      </c>
      <c r="B12" s="55"/>
      <c r="C12" s="55"/>
      <c r="D12" s="55"/>
      <c r="E12" s="56"/>
    </row>
    <row r="13" spans="1:5" ht="36" customHeight="1" thickBot="1" x14ac:dyDescent="0.3">
      <c r="A13" s="37" t="s">
        <v>22</v>
      </c>
      <c r="B13" s="10" t="s">
        <v>27</v>
      </c>
      <c r="C13" s="37" t="s">
        <v>1</v>
      </c>
      <c r="D13" s="39" t="s">
        <v>116</v>
      </c>
      <c r="E13" s="14" t="s">
        <v>117</v>
      </c>
    </row>
    <row r="14" spans="1:5" ht="45.75" thickBot="1" x14ac:dyDescent="0.3">
      <c r="A14" s="16">
        <v>1</v>
      </c>
      <c r="B14" s="21" t="s">
        <v>90</v>
      </c>
      <c r="C14" s="22">
        <v>7</v>
      </c>
      <c r="D14" s="33"/>
      <c r="E14" s="33">
        <f>C14*D14</f>
        <v>0</v>
      </c>
    </row>
    <row r="15" spans="1:5" ht="30.75" thickBot="1" x14ac:dyDescent="0.3">
      <c r="A15" s="16">
        <v>2</v>
      </c>
      <c r="B15" s="21" t="s">
        <v>13</v>
      </c>
      <c r="C15" s="22">
        <v>3</v>
      </c>
      <c r="D15" s="33"/>
      <c r="E15" s="33">
        <f t="shared" ref="E15:E33" si="0">C15*D15</f>
        <v>0</v>
      </c>
    </row>
    <row r="16" spans="1:5" ht="60.75" thickBot="1" x14ac:dyDescent="0.3">
      <c r="A16" s="16">
        <v>3</v>
      </c>
      <c r="B16" s="21" t="s">
        <v>14</v>
      </c>
      <c r="C16" s="22">
        <v>4</v>
      </c>
      <c r="D16" s="33"/>
      <c r="E16" s="33">
        <f t="shared" si="0"/>
        <v>0</v>
      </c>
    </row>
    <row r="17" spans="1:5" ht="45.75" thickBot="1" x14ac:dyDescent="0.3">
      <c r="A17" s="16">
        <v>4</v>
      </c>
      <c r="B17" s="21" t="s">
        <v>16</v>
      </c>
      <c r="C17" s="22">
        <v>3</v>
      </c>
      <c r="D17" s="33"/>
      <c r="E17" s="33">
        <f t="shared" si="0"/>
        <v>0</v>
      </c>
    </row>
    <row r="18" spans="1:5" ht="60.75" thickBot="1" x14ac:dyDescent="0.3">
      <c r="A18" s="16">
        <v>5</v>
      </c>
      <c r="B18" s="21" t="s">
        <v>15</v>
      </c>
      <c r="C18" s="22">
        <v>16</v>
      </c>
      <c r="D18" s="33"/>
      <c r="E18" s="33">
        <f t="shared" si="0"/>
        <v>0</v>
      </c>
    </row>
    <row r="19" spans="1:5" ht="60.75" thickBot="1" x14ac:dyDescent="0.3">
      <c r="A19" s="16">
        <v>6</v>
      </c>
      <c r="B19" s="21" t="s">
        <v>12</v>
      </c>
      <c r="C19" s="22">
        <v>1</v>
      </c>
      <c r="D19" s="33"/>
      <c r="E19" s="33">
        <f t="shared" si="0"/>
        <v>0</v>
      </c>
    </row>
    <row r="20" spans="1:5" ht="45.75" thickBot="1" x14ac:dyDescent="0.3">
      <c r="A20" s="16">
        <v>7</v>
      </c>
      <c r="B20" s="21" t="s">
        <v>91</v>
      </c>
      <c r="C20" s="22">
        <v>4</v>
      </c>
      <c r="D20" s="33"/>
      <c r="E20" s="33">
        <f t="shared" si="0"/>
        <v>0</v>
      </c>
    </row>
    <row r="21" spans="1:5" ht="45.75" thickBot="1" x14ac:dyDescent="0.3">
      <c r="A21" s="16">
        <v>8</v>
      </c>
      <c r="B21" s="21" t="s">
        <v>92</v>
      </c>
      <c r="C21" s="22">
        <v>4</v>
      </c>
      <c r="D21" s="33"/>
      <c r="E21" s="33">
        <f t="shared" si="0"/>
        <v>0</v>
      </c>
    </row>
    <row r="22" spans="1:5" ht="30.75" thickBot="1" x14ac:dyDescent="0.3">
      <c r="A22" s="16">
        <v>9</v>
      </c>
      <c r="B22" s="21" t="s">
        <v>93</v>
      </c>
      <c r="C22" s="22">
        <v>1</v>
      </c>
      <c r="D22" s="33"/>
      <c r="E22" s="33">
        <f t="shared" si="0"/>
        <v>0</v>
      </c>
    </row>
    <row r="23" spans="1:5" ht="30.75" thickBot="1" x14ac:dyDescent="0.3">
      <c r="A23" s="16">
        <v>10</v>
      </c>
      <c r="B23" s="21" t="s">
        <v>18</v>
      </c>
      <c r="C23" s="22">
        <v>1</v>
      </c>
      <c r="D23" s="33"/>
      <c r="E23" s="33">
        <f t="shared" si="0"/>
        <v>0</v>
      </c>
    </row>
    <row r="24" spans="1:5" ht="60.75" thickBot="1" x14ac:dyDescent="0.3">
      <c r="A24" s="16">
        <v>11</v>
      </c>
      <c r="B24" s="21" t="s">
        <v>10</v>
      </c>
      <c r="C24" s="22">
        <v>3</v>
      </c>
      <c r="D24" s="33"/>
      <c r="E24" s="33">
        <f t="shared" si="0"/>
        <v>0</v>
      </c>
    </row>
    <row r="25" spans="1:5" ht="45.75" thickBot="1" x14ac:dyDescent="0.3">
      <c r="A25" s="16">
        <v>12</v>
      </c>
      <c r="B25" s="21" t="s">
        <v>94</v>
      </c>
      <c r="C25" s="22">
        <v>3</v>
      </c>
      <c r="D25" s="33"/>
      <c r="E25" s="33">
        <f t="shared" si="0"/>
        <v>0</v>
      </c>
    </row>
    <row r="26" spans="1:5" ht="45.75" thickBot="1" x14ac:dyDescent="0.3">
      <c r="A26" s="16">
        <v>13</v>
      </c>
      <c r="B26" s="21" t="s">
        <v>95</v>
      </c>
      <c r="C26" s="22">
        <v>1</v>
      </c>
      <c r="D26" s="33"/>
      <c r="E26" s="33">
        <f t="shared" si="0"/>
        <v>0</v>
      </c>
    </row>
    <row r="27" spans="1:5" ht="75.75" thickBot="1" x14ac:dyDescent="0.3">
      <c r="A27" s="16">
        <v>14</v>
      </c>
      <c r="B27" s="21" t="s">
        <v>96</v>
      </c>
      <c r="C27" s="22">
        <v>4</v>
      </c>
      <c r="D27" s="33"/>
      <c r="E27" s="33">
        <f t="shared" si="0"/>
        <v>0</v>
      </c>
    </row>
    <row r="28" spans="1:5" ht="60.75" thickBot="1" x14ac:dyDescent="0.3">
      <c r="A28" s="16">
        <v>15</v>
      </c>
      <c r="B28" s="21" t="s">
        <v>97</v>
      </c>
      <c r="C28" s="22">
        <v>2</v>
      </c>
      <c r="D28" s="33"/>
      <c r="E28" s="33">
        <f t="shared" si="0"/>
        <v>0</v>
      </c>
    </row>
    <row r="29" spans="1:5" ht="60.75" thickBot="1" x14ac:dyDescent="0.3">
      <c r="A29" s="16">
        <v>16</v>
      </c>
      <c r="B29" s="21" t="s">
        <v>98</v>
      </c>
      <c r="C29" s="22">
        <v>17</v>
      </c>
      <c r="D29" s="33"/>
      <c r="E29" s="33">
        <f t="shared" si="0"/>
        <v>0</v>
      </c>
    </row>
    <row r="30" spans="1:5" ht="45.75" thickBot="1" x14ac:dyDescent="0.3">
      <c r="A30" s="16">
        <v>17</v>
      </c>
      <c r="B30" s="21" t="s">
        <v>99</v>
      </c>
      <c r="C30" s="22">
        <v>1</v>
      </c>
      <c r="D30" s="33"/>
      <c r="E30" s="33">
        <f t="shared" si="0"/>
        <v>0</v>
      </c>
    </row>
    <row r="31" spans="1:5" ht="60.75" thickBot="1" x14ac:dyDescent="0.3">
      <c r="A31" s="16">
        <v>18</v>
      </c>
      <c r="B31" s="21" t="s">
        <v>100</v>
      </c>
      <c r="C31" s="22">
        <v>3</v>
      </c>
      <c r="D31" s="33"/>
      <c r="E31" s="33">
        <f t="shared" si="0"/>
        <v>0</v>
      </c>
    </row>
    <row r="32" spans="1:5" ht="45.75" thickBot="1" x14ac:dyDescent="0.3">
      <c r="A32" s="16">
        <v>19</v>
      </c>
      <c r="B32" s="21" t="s">
        <v>101</v>
      </c>
      <c r="C32" s="22">
        <v>2</v>
      </c>
      <c r="D32" s="33"/>
      <c r="E32" s="33">
        <f t="shared" si="0"/>
        <v>0</v>
      </c>
    </row>
    <row r="33" spans="1:5" ht="45.75" thickBot="1" x14ac:dyDescent="0.3">
      <c r="A33" s="16">
        <v>20</v>
      </c>
      <c r="B33" s="21" t="s">
        <v>102</v>
      </c>
      <c r="C33" s="22">
        <v>4</v>
      </c>
      <c r="D33" s="33"/>
      <c r="E33" s="33">
        <f t="shared" si="0"/>
        <v>0</v>
      </c>
    </row>
    <row r="34" spans="1:5" ht="16.5" thickBot="1" x14ac:dyDescent="0.3">
      <c r="D34" s="36" t="s">
        <v>118</v>
      </c>
      <c r="E34" s="34">
        <f>SUM(E14:E33)</f>
        <v>0</v>
      </c>
    </row>
    <row r="35" spans="1:5" x14ac:dyDescent="0.25">
      <c r="A35" s="8" t="s">
        <v>124</v>
      </c>
    </row>
    <row r="36" spans="1:5" x14ac:dyDescent="0.25">
      <c r="A36" s="8" t="s">
        <v>120</v>
      </c>
    </row>
    <row r="37" spans="1:5" x14ac:dyDescent="0.25">
      <c r="A37" s="8"/>
    </row>
    <row r="38" spans="1:5" x14ac:dyDescent="0.25">
      <c r="A38" s="8" t="s">
        <v>122</v>
      </c>
    </row>
    <row r="39" spans="1:5" x14ac:dyDescent="0.25">
      <c r="A39" s="8" t="s">
        <v>121</v>
      </c>
    </row>
    <row r="40" spans="1:5" x14ac:dyDescent="0.25">
      <c r="A40" s="8"/>
    </row>
    <row r="41" spans="1:5" x14ac:dyDescent="0.25">
      <c r="A41" s="8" t="s">
        <v>122</v>
      </c>
    </row>
    <row r="42" spans="1:5" x14ac:dyDescent="0.25">
      <c r="A42" s="8" t="s">
        <v>123</v>
      </c>
    </row>
  </sheetData>
  <mergeCells count="8">
    <mergeCell ref="A1:C1"/>
    <mergeCell ref="A2:C2"/>
    <mergeCell ref="A5:C5"/>
    <mergeCell ref="A6:C6"/>
    <mergeCell ref="A12:E12"/>
    <mergeCell ref="A11:E11"/>
    <mergeCell ref="A10:E10"/>
    <mergeCell ref="A9:E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9115B-76A2-47BB-8349-D5101AA561CD}">
  <dimension ref="A1:E47"/>
  <sheetViews>
    <sheetView tabSelected="1" topLeftCell="A31" workbookViewId="0">
      <selection activeCell="B36" sqref="B36"/>
    </sheetView>
  </sheetViews>
  <sheetFormatPr baseColWidth="10" defaultRowHeight="15" x14ac:dyDescent="0.25"/>
  <cols>
    <col min="2" max="2" width="131.5703125" style="3" customWidth="1"/>
    <col min="3" max="3" width="10.5703125" bestFit="1" customWidth="1"/>
    <col min="4" max="4" width="11.42578125" customWidth="1"/>
  </cols>
  <sheetData>
    <row r="1" spans="1:5" ht="21" x14ac:dyDescent="0.35">
      <c r="A1" s="46" t="s">
        <v>24</v>
      </c>
      <c r="B1" s="46"/>
      <c r="C1" s="46"/>
    </row>
    <row r="2" spans="1:5" ht="15.75" x14ac:dyDescent="0.25">
      <c r="A2" s="47" t="s">
        <v>25</v>
      </c>
      <c r="B2" s="47"/>
      <c r="C2" s="47"/>
    </row>
    <row r="3" spans="1:5" x14ac:dyDescent="0.25">
      <c r="A3" s="6"/>
      <c r="B3" s="7"/>
      <c r="C3" s="8"/>
    </row>
    <row r="4" spans="1:5" x14ac:dyDescent="0.25">
      <c r="A4" s="6"/>
      <c r="B4" s="7"/>
      <c r="C4" s="8"/>
    </row>
    <row r="5" spans="1:5" ht="15.75" x14ac:dyDescent="0.25">
      <c r="A5" s="47" t="s">
        <v>23</v>
      </c>
      <c r="B5" s="47"/>
      <c r="C5" s="47"/>
    </row>
    <row r="6" spans="1:5" ht="15.75" x14ac:dyDescent="0.25">
      <c r="A6" s="47" t="s">
        <v>26</v>
      </c>
      <c r="B6" s="47"/>
      <c r="C6" s="47"/>
    </row>
    <row r="7" spans="1:5" x14ac:dyDescent="0.25">
      <c r="A7" s="6"/>
      <c r="B7" s="7"/>
      <c r="C7" s="8"/>
    </row>
    <row r="8" spans="1:5" x14ac:dyDescent="0.25">
      <c r="A8" s="6"/>
      <c r="B8" s="7"/>
      <c r="C8" s="8"/>
    </row>
    <row r="9" spans="1:5" ht="21" x14ac:dyDescent="0.35">
      <c r="A9" s="46" t="s">
        <v>119</v>
      </c>
      <c r="B9" s="46"/>
      <c r="C9" s="46"/>
      <c r="D9" s="46"/>
      <c r="E9" s="46"/>
    </row>
    <row r="10" spans="1:5" ht="16.5" thickBot="1" x14ac:dyDescent="0.3">
      <c r="A10" s="47" t="s">
        <v>131</v>
      </c>
      <c r="B10" s="47"/>
      <c r="C10" s="47"/>
      <c r="D10" s="47"/>
      <c r="E10" s="47"/>
    </row>
    <row r="11" spans="1:5" ht="18.75" x14ac:dyDescent="0.3">
      <c r="A11" s="57" t="s">
        <v>129</v>
      </c>
      <c r="B11" s="58"/>
      <c r="C11" s="58"/>
      <c r="D11" s="58"/>
      <c r="E11" s="59"/>
    </row>
    <row r="12" spans="1:5" ht="16.5" thickBot="1" x14ac:dyDescent="0.3">
      <c r="A12" s="54" t="s">
        <v>28</v>
      </c>
      <c r="B12" s="55"/>
      <c r="C12" s="55"/>
      <c r="D12" s="55"/>
      <c r="E12" s="56"/>
    </row>
    <row r="13" spans="1:5" ht="33" customHeight="1" thickBot="1" x14ac:dyDescent="0.3">
      <c r="A13" s="37" t="s">
        <v>22</v>
      </c>
      <c r="B13" s="10" t="s">
        <v>0</v>
      </c>
      <c r="C13" s="37" t="s">
        <v>1</v>
      </c>
      <c r="D13" s="39" t="s">
        <v>116</v>
      </c>
      <c r="E13" s="14" t="s">
        <v>117</v>
      </c>
    </row>
    <row r="14" spans="1:5" ht="45.75" thickBot="1" x14ac:dyDescent="0.3">
      <c r="A14" s="16">
        <v>1</v>
      </c>
      <c r="B14" s="23" t="s">
        <v>90</v>
      </c>
      <c r="C14" s="16">
        <v>6</v>
      </c>
      <c r="D14" s="33"/>
      <c r="E14" s="33">
        <f>C14*D14</f>
        <v>0</v>
      </c>
    </row>
    <row r="15" spans="1:5" ht="30.75" thickBot="1" x14ac:dyDescent="0.3">
      <c r="A15" s="16">
        <v>2</v>
      </c>
      <c r="B15" s="23" t="s">
        <v>13</v>
      </c>
      <c r="C15" s="16">
        <v>15</v>
      </c>
      <c r="D15" s="33"/>
      <c r="E15" s="33">
        <f t="shared" ref="E15:E38" si="0">C15*D15</f>
        <v>0</v>
      </c>
    </row>
    <row r="16" spans="1:5" ht="60.75" thickBot="1" x14ac:dyDescent="0.3">
      <c r="A16" s="16">
        <v>3</v>
      </c>
      <c r="B16" s="23" t="s">
        <v>14</v>
      </c>
      <c r="C16" s="15">
        <v>3</v>
      </c>
      <c r="D16" s="33"/>
      <c r="E16" s="33">
        <f t="shared" si="0"/>
        <v>0</v>
      </c>
    </row>
    <row r="17" spans="1:5" ht="45.75" thickBot="1" x14ac:dyDescent="0.3">
      <c r="A17" s="16">
        <v>4</v>
      </c>
      <c r="B17" s="23" t="s">
        <v>16</v>
      </c>
      <c r="C17" s="16">
        <v>4</v>
      </c>
      <c r="D17" s="33"/>
      <c r="E17" s="33">
        <f t="shared" si="0"/>
        <v>0</v>
      </c>
    </row>
    <row r="18" spans="1:5" ht="60.75" thickBot="1" x14ac:dyDescent="0.3">
      <c r="A18" s="16">
        <v>5</v>
      </c>
      <c r="B18" s="23" t="s">
        <v>15</v>
      </c>
      <c r="C18" s="16">
        <v>19</v>
      </c>
      <c r="D18" s="33"/>
      <c r="E18" s="33">
        <f t="shared" si="0"/>
        <v>0</v>
      </c>
    </row>
    <row r="19" spans="1:5" ht="30.75" thickBot="1" x14ac:dyDescent="0.3">
      <c r="A19" s="16">
        <v>6</v>
      </c>
      <c r="B19" s="23" t="s">
        <v>103</v>
      </c>
      <c r="C19" s="16">
        <v>7</v>
      </c>
      <c r="D19" s="33"/>
      <c r="E19" s="33">
        <f t="shared" si="0"/>
        <v>0</v>
      </c>
    </row>
    <row r="20" spans="1:5" ht="60.75" thickBot="1" x14ac:dyDescent="0.3">
      <c r="A20" s="16">
        <v>7</v>
      </c>
      <c r="B20" s="23" t="s">
        <v>12</v>
      </c>
      <c r="C20" s="16">
        <v>2</v>
      </c>
      <c r="D20" s="33"/>
      <c r="E20" s="33">
        <f t="shared" si="0"/>
        <v>0</v>
      </c>
    </row>
    <row r="21" spans="1:5" ht="45.75" thickBot="1" x14ac:dyDescent="0.3">
      <c r="A21" s="16">
        <v>8</v>
      </c>
      <c r="B21" s="23" t="s">
        <v>91</v>
      </c>
      <c r="C21" s="16">
        <v>2</v>
      </c>
      <c r="D21" s="33"/>
      <c r="E21" s="33">
        <f t="shared" si="0"/>
        <v>0</v>
      </c>
    </row>
    <row r="22" spans="1:5" ht="60.75" thickBot="1" x14ac:dyDescent="0.3">
      <c r="A22" s="16">
        <v>9</v>
      </c>
      <c r="B22" s="24" t="s">
        <v>104</v>
      </c>
      <c r="C22" s="16">
        <v>2</v>
      </c>
      <c r="D22" s="33"/>
      <c r="E22" s="33">
        <f t="shared" si="0"/>
        <v>0</v>
      </c>
    </row>
    <row r="23" spans="1:5" ht="45.75" thickBot="1" x14ac:dyDescent="0.3">
      <c r="A23" s="16">
        <v>10</v>
      </c>
      <c r="B23" s="23" t="s">
        <v>92</v>
      </c>
      <c r="C23" s="16">
        <v>5</v>
      </c>
      <c r="D23" s="33"/>
      <c r="E23" s="33">
        <f t="shared" si="0"/>
        <v>0</v>
      </c>
    </row>
    <row r="24" spans="1:5" ht="45.75" thickBot="1" x14ac:dyDescent="0.3">
      <c r="A24" s="16">
        <v>11</v>
      </c>
      <c r="B24" s="23" t="s">
        <v>105</v>
      </c>
      <c r="C24" s="16">
        <v>1</v>
      </c>
      <c r="D24" s="33"/>
      <c r="E24" s="33">
        <f t="shared" si="0"/>
        <v>0</v>
      </c>
    </row>
    <row r="25" spans="1:5" ht="75.75" thickBot="1" x14ac:dyDescent="0.3">
      <c r="A25" s="16">
        <v>12</v>
      </c>
      <c r="B25" s="23" t="s">
        <v>106</v>
      </c>
      <c r="C25" s="16">
        <v>1</v>
      </c>
      <c r="D25" s="33"/>
      <c r="E25" s="33">
        <f t="shared" si="0"/>
        <v>0</v>
      </c>
    </row>
    <row r="26" spans="1:5" ht="45.75" thickBot="1" x14ac:dyDescent="0.3">
      <c r="A26" s="16">
        <v>13</v>
      </c>
      <c r="B26" s="23" t="s">
        <v>17</v>
      </c>
      <c r="C26" s="16">
        <v>1</v>
      </c>
      <c r="D26" s="33"/>
      <c r="E26" s="33">
        <f t="shared" si="0"/>
        <v>0</v>
      </c>
    </row>
    <row r="27" spans="1:5" ht="45.75" thickBot="1" x14ac:dyDescent="0.3">
      <c r="A27" s="16">
        <v>14</v>
      </c>
      <c r="B27" s="23" t="s">
        <v>11</v>
      </c>
      <c r="C27" s="16">
        <v>2</v>
      </c>
      <c r="D27" s="33"/>
      <c r="E27" s="33">
        <f t="shared" si="0"/>
        <v>0</v>
      </c>
    </row>
    <row r="28" spans="1:5" ht="60.75" thickBot="1" x14ac:dyDescent="0.3">
      <c r="A28" s="16">
        <v>15</v>
      </c>
      <c r="B28" s="23" t="s">
        <v>21</v>
      </c>
      <c r="C28" s="16">
        <v>4</v>
      </c>
      <c r="D28" s="33"/>
      <c r="E28" s="33">
        <f t="shared" si="0"/>
        <v>0</v>
      </c>
    </row>
    <row r="29" spans="1:5" ht="60.75" thickBot="1" x14ac:dyDescent="0.3">
      <c r="A29" s="16">
        <v>16</v>
      </c>
      <c r="B29" s="23" t="s">
        <v>107</v>
      </c>
      <c r="C29" s="16">
        <v>4</v>
      </c>
      <c r="D29" s="33"/>
      <c r="E29" s="33">
        <f t="shared" si="0"/>
        <v>0</v>
      </c>
    </row>
    <row r="30" spans="1:5" ht="60.75" thickBot="1" x14ac:dyDescent="0.3">
      <c r="A30" s="16">
        <v>17</v>
      </c>
      <c r="B30" s="23" t="s">
        <v>10</v>
      </c>
      <c r="C30" s="16">
        <v>3</v>
      </c>
      <c r="D30" s="33"/>
      <c r="E30" s="33">
        <f t="shared" si="0"/>
        <v>0</v>
      </c>
    </row>
    <row r="31" spans="1:5" ht="45.75" thickBot="1" x14ac:dyDescent="0.3">
      <c r="A31" s="16">
        <v>18</v>
      </c>
      <c r="B31" s="23" t="s">
        <v>94</v>
      </c>
      <c r="C31" s="16">
        <v>3</v>
      </c>
      <c r="D31" s="33"/>
      <c r="E31" s="33">
        <f t="shared" si="0"/>
        <v>0</v>
      </c>
    </row>
    <row r="32" spans="1:5" ht="30.75" thickBot="1" x14ac:dyDescent="0.3">
      <c r="A32" s="16">
        <v>19</v>
      </c>
      <c r="B32" s="23" t="s">
        <v>108</v>
      </c>
      <c r="C32" s="16">
        <v>1</v>
      </c>
      <c r="D32" s="33"/>
      <c r="E32" s="33">
        <f t="shared" si="0"/>
        <v>0</v>
      </c>
    </row>
    <row r="33" spans="1:5" ht="75.75" thickBot="1" x14ac:dyDescent="0.3">
      <c r="A33" s="16">
        <v>20</v>
      </c>
      <c r="B33" s="23" t="s">
        <v>96</v>
      </c>
      <c r="C33" s="16">
        <v>6</v>
      </c>
      <c r="D33" s="33"/>
      <c r="E33" s="33">
        <f t="shared" si="0"/>
        <v>0</v>
      </c>
    </row>
    <row r="34" spans="1:5" ht="60.75" thickBot="1" x14ac:dyDescent="0.3">
      <c r="A34" s="16">
        <v>21</v>
      </c>
      <c r="B34" s="23" t="s">
        <v>98</v>
      </c>
      <c r="C34" s="16">
        <v>15</v>
      </c>
      <c r="D34" s="33"/>
      <c r="E34" s="33">
        <f t="shared" si="0"/>
        <v>0</v>
      </c>
    </row>
    <row r="35" spans="1:5" ht="45.75" thickBot="1" x14ac:dyDescent="0.3">
      <c r="A35" s="16">
        <v>22</v>
      </c>
      <c r="B35" s="23" t="s">
        <v>99</v>
      </c>
      <c r="C35" s="16">
        <v>39</v>
      </c>
      <c r="D35" s="33"/>
      <c r="E35" s="33">
        <f t="shared" si="0"/>
        <v>0</v>
      </c>
    </row>
    <row r="36" spans="1:5" ht="60.75" thickBot="1" x14ac:dyDescent="0.3">
      <c r="A36" s="16">
        <v>23</v>
      </c>
      <c r="B36" s="23" t="s">
        <v>100</v>
      </c>
      <c r="C36" s="16">
        <v>3</v>
      </c>
      <c r="D36" s="33"/>
      <c r="E36" s="33">
        <f t="shared" si="0"/>
        <v>0</v>
      </c>
    </row>
    <row r="37" spans="1:5" ht="45.75" thickBot="1" x14ac:dyDescent="0.3">
      <c r="A37" s="16">
        <v>24</v>
      </c>
      <c r="B37" s="23" t="s">
        <v>109</v>
      </c>
      <c r="C37" s="16">
        <v>3</v>
      </c>
      <c r="D37" s="33"/>
      <c r="E37" s="33">
        <f t="shared" si="0"/>
        <v>0</v>
      </c>
    </row>
    <row r="38" spans="1:5" ht="45.75" thickBot="1" x14ac:dyDescent="0.3">
      <c r="A38" s="16">
        <v>25</v>
      </c>
      <c r="B38" s="23" t="s">
        <v>102</v>
      </c>
      <c r="C38" s="16">
        <v>2</v>
      </c>
      <c r="D38" s="33"/>
      <c r="E38" s="33">
        <f t="shared" si="0"/>
        <v>0</v>
      </c>
    </row>
    <row r="39" spans="1:5" ht="16.5" thickBot="1" x14ac:dyDescent="0.3">
      <c r="D39" s="36" t="s">
        <v>118</v>
      </c>
      <c r="E39" s="34">
        <f>SUM(E14:E38)</f>
        <v>0</v>
      </c>
    </row>
    <row r="40" spans="1:5" x14ac:dyDescent="0.25">
      <c r="A40" s="8" t="s">
        <v>124</v>
      </c>
    </row>
    <row r="41" spans="1:5" x14ac:dyDescent="0.25">
      <c r="A41" s="8" t="s">
        <v>120</v>
      </c>
    </row>
    <row r="42" spans="1:5" x14ac:dyDescent="0.25">
      <c r="A42" s="8"/>
    </row>
    <row r="43" spans="1:5" x14ac:dyDescent="0.25">
      <c r="A43" s="8" t="s">
        <v>122</v>
      </c>
    </row>
    <row r="44" spans="1:5" x14ac:dyDescent="0.25">
      <c r="A44" s="8" t="s">
        <v>121</v>
      </c>
    </row>
    <row r="45" spans="1:5" x14ac:dyDescent="0.25">
      <c r="A45" s="8"/>
    </row>
    <row r="46" spans="1:5" x14ac:dyDescent="0.25">
      <c r="A46" s="8" t="s">
        <v>122</v>
      </c>
    </row>
    <row r="47" spans="1:5" x14ac:dyDescent="0.25">
      <c r="A47" s="8" t="s">
        <v>123</v>
      </c>
    </row>
  </sheetData>
  <mergeCells count="8">
    <mergeCell ref="A1:C1"/>
    <mergeCell ref="A2:C2"/>
    <mergeCell ref="A5:C5"/>
    <mergeCell ref="A6:C6"/>
    <mergeCell ref="A12:E12"/>
    <mergeCell ref="A11:E11"/>
    <mergeCell ref="A10:E10"/>
    <mergeCell ref="A9:E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9306-C9CC-4AE7-976B-313E90869F40}">
  <sheetPr>
    <tabColor theme="0"/>
  </sheetPr>
  <dimension ref="A1:E51"/>
  <sheetViews>
    <sheetView topLeftCell="A36" workbookViewId="0">
      <selection activeCell="D14" sqref="D14"/>
    </sheetView>
  </sheetViews>
  <sheetFormatPr baseColWidth="10" defaultRowHeight="15" x14ac:dyDescent="0.25"/>
  <cols>
    <col min="2" max="2" width="118.42578125" style="2" customWidth="1"/>
    <col min="3" max="3" width="10.5703125" bestFit="1" customWidth="1"/>
    <col min="4" max="4" width="12" customWidth="1"/>
  </cols>
  <sheetData>
    <row r="1" spans="1:5" ht="21" x14ac:dyDescent="0.35">
      <c r="A1" s="46" t="s">
        <v>24</v>
      </c>
      <c r="B1" s="46"/>
      <c r="C1" s="46"/>
    </row>
    <row r="2" spans="1:5" ht="15.75" x14ac:dyDescent="0.25">
      <c r="A2" s="47" t="s">
        <v>25</v>
      </c>
      <c r="B2" s="47"/>
      <c r="C2" s="47"/>
    </row>
    <row r="3" spans="1:5" x14ac:dyDescent="0.25">
      <c r="A3" s="6"/>
      <c r="B3" s="7"/>
      <c r="C3" s="8"/>
    </row>
    <row r="4" spans="1:5" x14ac:dyDescent="0.25">
      <c r="A4" s="6"/>
      <c r="B4" s="7"/>
      <c r="C4" s="8"/>
    </row>
    <row r="5" spans="1:5" ht="15.75" x14ac:dyDescent="0.25">
      <c r="A5" s="47" t="s">
        <v>23</v>
      </c>
      <c r="B5" s="47"/>
      <c r="C5" s="47"/>
    </row>
    <row r="6" spans="1:5" ht="15.75" x14ac:dyDescent="0.25">
      <c r="A6" s="47" t="s">
        <v>26</v>
      </c>
      <c r="B6" s="47"/>
      <c r="C6" s="47"/>
    </row>
    <row r="7" spans="1:5" x14ac:dyDescent="0.25">
      <c r="A7" s="6"/>
      <c r="B7" s="7"/>
      <c r="C7" s="8"/>
    </row>
    <row r="8" spans="1:5" x14ac:dyDescent="0.25">
      <c r="A8" s="6"/>
      <c r="B8" s="7"/>
      <c r="C8" s="8"/>
    </row>
    <row r="9" spans="1:5" ht="21" x14ac:dyDescent="0.35">
      <c r="A9" s="46" t="s">
        <v>119</v>
      </c>
      <c r="B9" s="46"/>
      <c r="C9" s="46"/>
      <c r="D9" s="46"/>
      <c r="E9" s="46"/>
    </row>
    <row r="10" spans="1:5" ht="16.5" thickBot="1" x14ac:dyDescent="0.3">
      <c r="A10" s="47" t="s">
        <v>131</v>
      </c>
      <c r="B10" s="47"/>
      <c r="C10" s="47"/>
      <c r="D10" s="47"/>
      <c r="E10" s="47"/>
    </row>
    <row r="11" spans="1:5" ht="18.75" x14ac:dyDescent="0.3">
      <c r="A11" s="57" t="s">
        <v>130</v>
      </c>
      <c r="B11" s="58"/>
      <c r="C11" s="58"/>
      <c r="D11" s="58"/>
      <c r="E11" s="59"/>
    </row>
    <row r="12" spans="1:5" ht="16.5" thickBot="1" x14ac:dyDescent="0.3">
      <c r="A12" s="54" t="s">
        <v>30</v>
      </c>
      <c r="B12" s="55"/>
      <c r="C12" s="55"/>
      <c r="D12" s="55"/>
      <c r="E12" s="56"/>
    </row>
    <row r="13" spans="1:5" ht="41.25" customHeight="1" thickBot="1" x14ac:dyDescent="0.3">
      <c r="A13" s="9" t="s">
        <v>22</v>
      </c>
      <c r="B13" s="10" t="s">
        <v>0</v>
      </c>
      <c r="C13" s="11" t="s">
        <v>1</v>
      </c>
      <c r="D13" s="19" t="s">
        <v>116</v>
      </c>
      <c r="E13" s="12" t="s">
        <v>117</v>
      </c>
    </row>
    <row r="14" spans="1:5" ht="30.75" thickBot="1" x14ac:dyDescent="0.3">
      <c r="A14" s="16">
        <v>1</v>
      </c>
      <c r="B14" s="23" t="s">
        <v>110</v>
      </c>
      <c r="C14" s="16">
        <v>17</v>
      </c>
      <c r="D14" s="33"/>
      <c r="E14" s="33">
        <f>C14*D14</f>
        <v>0</v>
      </c>
    </row>
    <row r="15" spans="1:5" ht="45.75" thickBot="1" x14ac:dyDescent="0.3">
      <c r="A15" s="16">
        <v>2</v>
      </c>
      <c r="B15" s="23" t="s">
        <v>90</v>
      </c>
      <c r="C15" s="16">
        <v>19</v>
      </c>
      <c r="D15" s="33"/>
      <c r="E15" s="33">
        <f t="shared" ref="E15:E42" si="0">C15*D15</f>
        <v>0</v>
      </c>
    </row>
    <row r="16" spans="1:5" ht="30.75" thickBot="1" x14ac:dyDescent="0.3">
      <c r="A16" s="16">
        <v>3</v>
      </c>
      <c r="B16" s="23" t="s">
        <v>13</v>
      </c>
      <c r="C16" s="16">
        <v>52</v>
      </c>
      <c r="D16" s="33"/>
      <c r="E16" s="33">
        <f t="shared" si="0"/>
        <v>0</v>
      </c>
    </row>
    <row r="17" spans="1:5" ht="60.75" thickBot="1" x14ac:dyDescent="0.3">
      <c r="A17" s="16">
        <v>4</v>
      </c>
      <c r="B17" s="23" t="s">
        <v>14</v>
      </c>
      <c r="C17" s="16">
        <v>10</v>
      </c>
      <c r="D17" s="33"/>
      <c r="E17" s="33">
        <f t="shared" si="0"/>
        <v>0</v>
      </c>
    </row>
    <row r="18" spans="1:5" ht="45.75" thickBot="1" x14ac:dyDescent="0.3">
      <c r="A18" s="16">
        <v>5</v>
      </c>
      <c r="B18" s="23" t="s">
        <v>16</v>
      </c>
      <c r="C18" s="16">
        <v>8</v>
      </c>
      <c r="D18" s="33"/>
      <c r="E18" s="33">
        <f t="shared" si="0"/>
        <v>0</v>
      </c>
    </row>
    <row r="19" spans="1:5" ht="60.75" thickBot="1" x14ac:dyDescent="0.3">
      <c r="A19" s="16">
        <v>6</v>
      </c>
      <c r="B19" s="23" t="s">
        <v>15</v>
      </c>
      <c r="C19" s="16">
        <v>19</v>
      </c>
      <c r="D19" s="33"/>
      <c r="E19" s="33">
        <f t="shared" si="0"/>
        <v>0</v>
      </c>
    </row>
    <row r="20" spans="1:5" ht="45.75" thickBot="1" x14ac:dyDescent="0.3">
      <c r="A20" s="16">
        <v>7</v>
      </c>
      <c r="B20" s="23" t="s">
        <v>103</v>
      </c>
      <c r="C20" s="16">
        <v>2</v>
      </c>
      <c r="D20" s="33"/>
      <c r="E20" s="33">
        <f t="shared" si="0"/>
        <v>0</v>
      </c>
    </row>
    <row r="21" spans="1:5" ht="60.75" thickBot="1" x14ac:dyDescent="0.3">
      <c r="A21" s="16">
        <v>8</v>
      </c>
      <c r="B21" s="23" t="s">
        <v>91</v>
      </c>
      <c r="C21" s="16">
        <v>4</v>
      </c>
      <c r="D21" s="33"/>
      <c r="E21" s="33">
        <f t="shared" si="0"/>
        <v>0</v>
      </c>
    </row>
    <row r="22" spans="1:5" ht="75.75" thickBot="1" x14ac:dyDescent="0.3">
      <c r="A22" s="16">
        <v>9</v>
      </c>
      <c r="B22" s="23" t="s">
        <v>104</v>
      </c>
      <c r="C22" s="16">
        <v>1</v>
      </c>
      <c r="D22" s="33"/>
      <c r="E22" s="33">
        <f t="shared" si="0"/>
        <v>0</v>
      </c>
    </row>
    <row r="23" spans="1:5" ht="60.75" thickBot="1" x14ac:dyDescent="0.3">
      <c r="A23" s="16">
        <v>10</v>
      </c>
      <c r="B23" s="23" t="s">
        <v>92</v>
      </c>
      <c r="C23" s="15">
        <v>7</v>
      </c>
      <c r="D23" s="33"/>
      <c r="E23" s="33">
        <f t="shared" si="0"/>
        <v>0</v>
      </c>
    </row>
    <row r="24" spans="1:5" ht="45.75" thickBot="1" x14ac:dyDescent="0.3">
      <c r="A24" s="16">
        <v>11</v>
      </c>
      <c r="B24" s="23" t="s">
        <v>20</v>
      </c>
      <c r="C24" s="15">
        <v>8</v>
      </c>
      <c r="D24" s="33"/>
      <c r="E24" s="33">
        <f t="shared" si="0"/>
        <v>0</v>
      </c>
    </row>
    <row r="25" spans="1:5" ht="45.75" thickBot="1" x14ac:dyDescent="0.3">
      <c r="A25" s="16">
        <v>12</v>
      </c>
      <c r="B25" s="23" t="s">
        <v>111</v>
      </c>
      <c r="C25" s="16">
        <v>2</v>
      </c>
      <c r="D25" s="33"/>
      <c r="E25" s="33">
        <f t="shared" si="0"/>
        <v>0</v>
      </c>
    </row>
    <row r="26" spans="1:5" ht="30.75" thickBot="1" x14ac:dyDescent="0.3">
      <c r="A26" s="16">
        <v>13</v>
      </c>
      <c r="B26" s="23" t="s">
        <v>93</v>
      </c>
      <c r="C26" s="16">
        <v>1</v>
      </c>
      <c r="D26" s="33"/>
      <c r="E26" s="33">
        <f t="shared" si="0"/>
        <v>0</v>
      </c>
    </row>
    <row r="27" spans="1:5" ht="60.75" thickBot="1" x14ac:dyDescent="0.3">
      <c r="A27" s="16">
        <v>14</v>
      </c>
      <c r="B27" s="23" t="s">
        <v>19</v>
      </c>
      <c r="C27" s="16">
        <v>4</v>
      </c>
      <c r="D27" s="33"/>
      <c r="E27" s="33">
        <f t="shared" si="0"/>
        <v>0</v>
      </c>
    </row>
    <row r="28" spans="1:5" ht="45.75" thickBot="1" x14ac:dyDescent="0.3">
      <c r="A28" s="16">
        <v>15</v>
      </c>
      <c r="B28" s="23" t="s">
        <v>11</v>
      </c>
      <c r="C28" s="16">
        <v>2</v>
      </c>
      <c r="D28" s="33"/>
      <c r="E28" s="33">
        <f t="shared" si="0"/>
        <v>0</v>
      </c>
    </row>
    <row r="29" spans="1:5" ht="75.75" thickBot="1" x14ac:dyDescent="0.3">
      <c r="A29" s="16">
        <v>16</v>
      </c>
      <c r="B29" s="23" t="s">
        <v>107</v>
      </c>
      <c r="C29" s="16">
        <v>1</v>
      </c>
      <c r="D29" s="33"/>
      <c r="E29" s="33">
        <f t="shared" si="0"/>
        <v>0</v>
      </c>
    </row>
    <row r="30" spans="1:5" ht="45.75" thickBot="1" x14ac:dyDescent="0.3">
      <c r="A30" s="16">
        <v>17</v>
      </c>
      <c r="B30" s="23" t="s">
        <v>95</v>
      </c>
      <c r="C30" s="16">
        <v>2</v>
      </c>
      <c r="D30" s="33"/>
      <c r="E30" s="33">
        <f t="shared" si="0"/>
        <v>0</v>
      </c>
    </row>
    <row r="31" spans="1:5" ht="45.75" thickBot="1" x14ac:dyDescent="0.3">
      <c r="A31" s="16">
        <v>18</v>
      </c>
      <c r="B31" s="23" t="s">
        <v>112</v>
      </c>
      <c r="C31" s="16">
        <v>1</v>
      </c>
      <c r="D31" s="33"/>
      <c r="E31" s="33">
        <f t="shared" si="0"/>
        <v>0</v>
      </c>
    </row>
    <row r="32" spans="1:5" ht="45.75" thickBot="1" x14ac:dyDescent="0.3">
      <c r="A32" s="16">
        <v>19</v>
      </c>
      <c r="B32" s="23" t="s">
        <v>113</v>
      </c>
      <c r="C32" s="16">
        <v>1</v>
      </c>
      <c r="D32" s="33"/>
      <c r="E32" s="33">
        <f t="shared" si="0"/>
        <v>0</v>
      </c>
    </row>
    <row r="33" spans="1:5" ht="75.75" thickBot="1" x14ac:dyDescent="0.3">
      <c r="A33" s="16">
        <v>20</v>
      </c>
      <c r="B33" s="23" t="s">
        <v>114</v>
      </c>
      <c r="C33" s="16">
        <v>2</v>
      </c>
      <c r="D33" s="33"/>
      <c r="E33" s="33">
        <f t="shared" si="0"/>
        <v>0</v>
      </c>
    </row>
    <row r="34" spans="1:5" ht="75.75" thickBot="1" x14ac:dyDescent="0.3">
      <c r="A34" s="16">
        <v>21</v>
      </c>
      <c r="B34" s="23" t="s">
        <v>96</v>
      </c>
      <c r="C34" s="15">
        <v>10</v>
      </c>
      <c r="D34" s="33"/>
      <c r="E34" s="33">
        <f t="shared" si="0"/>
        <v>0</v>
      </c>
    </row>
    <row r="35" spans="1:5" ht="60.75" thickBot="1" x14ac:dyDescent="0.3">
      <c r="A35" s="16">
        <v>22</v>
      </c>
      <c r="B35" s="23" t="s">
        <v>97</v>
      </c>
      <c r="C35" s="16">
        <v>4</v>
      </c>
      <c r="D35" s="33"/>
      <c r="E35" s="33">
        <f t="shared" si="0"/>
        <v>0</v>
      </c>
    </row>
    <row r="36" spans="1:5" ht="60.75" thickBot="1" x14ac:dyDescent="0.3">
      <c r="A36" s="16">
        <v>23</v>
      </c>
      <c r="B36" s="23" t="s">
        <v>98</v>
      </c>
      <c r="C36" s="15">
        <v>25</v>
      </c>
      <c r="D36" s="33"/>
      <c r="E36" s="33">
        <f t="shared" si="0"/>
        <v>0</v>
      </c>
    </row>
    <row r="37" spans="1:5" ht="45.75" thickBot="1" x14ac:dyDescent="0.3">
      <c r="A37" s="16">
        <v>24</v>
      </c>
      <c r="B37" s="23" t="s">
        <v>99</v>
      </c>
      <c r="C37" s="16">
        <v>10</v>
      </c>
      <c r="D37" s="33"/>
      <c r="E37" s="33">
        <f t="shared" si="0"/>
        <v>0</v>
      </c>
    </row>
    <row r="38" spans="1:5" ht="60.75" thickBot="1" x14ac:dyDescent="0.3">
      <c r="A38" s="16">
        <v>25</v>
      </c>
      <c r="B38" s="23" t="s">
        <v>100</v>
      </c>
      <c r="C38" s="16">
        <v>3</v>
      </c>
      <c r="D38" s="33"/>
      <c r="E38" s="33">
        <f t="shared" si="0"/>
        <v>0</v>
      </c>
    </row>
    <row r="39" spans="1:5" ht="45.75" thickBot="1" x14ac:dyDescent="0.3">
      <c r="A39" s="16">
        <v>26</v>
      </c>
      <c r="B39" s="23" t="s">
        <v>101</v>
      </c>
      <c r="C39" s="15">
        <v>1</v>
      </c>
      <c r="D39" s="33"/>
      <c r="E39" s="33">
        <f t="shared" si="0"/>
        <v>0</v>
      </c>
    </row>
    <row r="40" spans="1:5" ht="45.75" thickBot="1" x14ac:dyDescent="0.3">
      <c r="A40" s="16">
        <v>27</v>
      </c>
      <c r="B40" s="23" t="s">
        <v>109</v>
      </c>
      <c r="C40" s="15">
        <v>1</v>
      </c>
      <c r="D40" s="33"/>
      <c r="E40" s="33">
        <f t="shared" si="0"/>
        <v>0</v>
      </c>
    </row>
    <row r="41" spans="1:5" ht="45.75" thickBot="1" x14ac:dyDescent="0.3">
      <c r="A41" s="16">
        <v>28</v>
      </c>
      <c r="B41" s="23" t="s">
        <v>102</v>
      </c>
      <c r="C41" s="16">
        <v>8</v>
      </c>
      <c r="D41" s="33"/>
      <c r="E41" s="33">
        <f t="shared" si="0"/>
        <v>0</v>
      </c>
    </row>
    <row r="42" spans="1:5" ht="45.75" thickBot="1" x14ac:dyDescent="0.3">
      <c r="A42" s="16">
        <v>29</v>
      </c>
      <c r="B42" s="23" t="s">
        <v>115</v>
      </c>
      <c r="C42" s="15">
        <v>1</v>
      </c>
      <c r="D42" s="33"/>
      <c r="E42" s="33">
        <f t="shared" si="0"/>
        <v>0</v>
      </c>
    </row>
    <row r="43" spans="1:5" ht="16.5" thickBot="1" x14ac:dyDescent="0.3">
      <c r="D43" s="36" t="s">
        <v>118</v>
      </c>
      <c r="E43" s="34">
        <f>SUM(E14:E42)</f>
        <v>0</v>
      </c>
    </row>
    <row r="44" spans="1:5" x14ac:dyDescent="0.25">
      <c r="A44" s="8" t="s">
        <v>124</v>
      </c>
    </row>
    <row r="45" spans="1:5" x14ac:dyDescent="0.25">
      <c r="A45" s="8" t="s">
        <v>120</v>
      </c>
    </row>
    <row r="46" spans="1:5" x14ac:dyDescent="0.25">
      <c r="A46" s="8"/>
    </row>
    <row r="47" spans="1:5" x14ac:dyDescent="0.25">
      <c r="A47" s="8" t="s">
        <v>122</v>
      </c>
    </row>
    <row r="48" spans="1:5" x14ac:dyDescent="0.25">
      <c r="A48" s="8" t="s">
        <v>121</v>
      </c>
    </row>
    <row r="49" spans="1:1" x14ac:dyDescent="0.25">
      <c r="A49" s="8"/>
    </row>
    <row r="50" spans="1:1" x14ac:dyDescent="0.25">
      <c r="A50" s="8" t="s">
        <v>122</v>
      </c>
    </row>
    <row r="51" spans="1:1" x14ac:dyDescent="0.25">
      <c r="A51" s="8" t="s">
        <v>123</v>
      </c>
    </row>
  </sheetData>
  <mergeCells count="8">
    <mergeCell ref="A1:C1"/>
    <mergeCell ref="A2:C2"/>
    <mergeCell ref="A5:C5"/>
    <mergeCell ref="A6:C6"/>
    <mergeCell ref="A12:E12"/>
    <mergeCell ref="A11:E11"/>
    <mergeCell ref="A10:E10"/>
    <mergeCell ref="A9:E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A008F-439C-4B9D-BB6C-A2C84F943497}">
  <dimension ref="A1:E36"/>
  <sheetViews>
    <sheetView topLeftCell="A9" workbookViewId="0">
      <selection activeCell="B15" sqref="B15"/>
    </sheetView>
  </sheetViews>
  <sheetFormatPr baseColWidth="10" defaultRowHeight="15" x14ac:dyDescent="0.25"/>
  <cols>
    <col min="1" max="1" width="18" customWidth="1"/>
    <col min="2" max="2" width="82.42578125" customWidth="1"/>
    <col min="3" max="3" width="14.42578125" customWidth="1"/>
  </cols>
  <sheetData>
    <row r="1" spans="1:5" ht="21" x14ac:dyDescent="0.35">
      <c r="A1" s="46" t="s">
        <v>24</v>
      </c>
      <c r="B1" s="46"/>
      <c r="C1" s="46"/>
    </row>
    <row r="2" spans="1:5" ht="15.75" x14ac:dyDescent="0.25">
      <c r="A2" s="47" t="s">
        <v>25</v>
      </c>
      <c r="B2" s="47"/>
      <c r="C2" s="47"/>
    </row>
    <row r="3" spans="1:5" x14ac:dyDescent="0.25">
      <c r="A3" s="6"/>
      <c r="B3" s="7"/>
      <c r="C3" s="6"/>
    </row>
    <row r="4" spans="1:5" x14ac:dyDescent="0.25">
      <c r="A4" s="6"/>
      <c r="B4" s="7"/>
      <c r="C4" s="6"/>
    </row>
    <row r="5" spans="1:5" ht="15.75" x14ac:dyDescent="0.25">
      <c r="A5" s="47" t="s">
        <v>23</v>
      </c>
      <c r="B5" s="47"/>
      <c r="C5" s="47"/>
    </row>
    <row r="6" spans="1:5" ht="15.75" x14ac:dyDescent="0.25">
      <c r="A6" s="47" t="s">
        <v>26</v>
      </c>
      <c r="B6" s="47"/>
      <c r="C6" s="47"/>
    </row>
    <row r="9" spans="1:5" ht="21" x14ac:dyDescent="0.35">
      <c r="A9" s="46" t="s">
        <v>119</v>
      </c>
      <c r="B9" s="46"/>
      <c r="C9" s="46"/>
      <c r="D9" s="25"/>
      <c r="E9" s="25"/>
    </row>
    <row r="10" spans="1:5" ht="15.75" x14ac:dyDescent="0.25">
      <c r="A10" s="47" t="s">
        <v>131</v>
      </c>
      <c r="B10" s="47"/>
      <c r="C10" s="47"/>
      <c r="D10" s="26"/>
      <c r="E10" s="26"/>
    </row>
    <row r="12" spans="1:5" ht="21" x14ac:dyDescent="0.35">
      <c r="A12" s="46" t="s">
        <v>132</v>
      </c>
      <c r="B12" s="46"/>
      <c r="C12" s="46"/>
    </row>
    <row r="13" spans="1:5" ht="16.5" thickBot="1" x14ac:dyDescent="0.3">
      <c r="A13" s="26"/>
    </row>
    <row r="14" spans="1:5" ht="16.5" thickBot="1" x14ac:dyDescent="0.3">
      <c r="A14" s="40" t="s">
        <v>147</v>
      </c>
      <c r="B14" s="40" t="s">
        <v>145</v>
      </c>
      <c r="C14" s="40" t="s">
        <v>117</v>
      </c>
    </row>
    <row r="15" spans="1:5" ht="15.75" x14ac:dyDescent="0.25">
      <c r="A15" s="27"/>
      <c r="B15" s="27"/>
      <c r="C15" s="27"/>
    </row>
    <row r="16" spans="1:5" ht="16.5" thickBot="1" x14ac:dyDescent="0.3">
      <c r="A16" s="29" t="s">
        <v>133</v>
      </c>
      <c r="B16" s="28" t="s">
        <v>139</v>
      </c>
      <c r="C16" s="31">
        <f>'PARTIDA 1 SERVIDOR'!E17</f>
        <v>0</v>
      </c>
    </row>
    <row r="17" spans="1:3" ht="15.75" x14ac:dyDescent="0.25">
      <c r="A17" s="27"/>
      <c r="B17" s="27"/>
      <c r="C17" s="27"/>
    </row>
    <row r="18" spans="1:3" ht="16.5" thickBot="1" x14ac:dyDescent="0.3">
      <c r="A18" s="29" t="s">
        <v>134</v>
      </c>
      <c r="B18" s="28" t="s">
        <v>140</v>
      </c>
      <c r="C18" s="31">
        <f>'PARTIDA 2 EQUIPAMIENTO SALAS'!E78</f>
        <v>0</v>
      </c>
    </row>
    <row r="19" spans="1:3" ht="15.75" x14ac:dyDescent="0.25">
      <c r="A19" s="27"/>
      <c r="B19" s="27"/>
      <c r="C19" s="27"/>
    </row>
    <row r="20" spans="1:3" ht="16.5" thickBot="1" x14ac:dyDescent="0.3">
      <c r="A20" s="29" t="s">
        <v>135</v>
      </c>
      <c r="B20" s="28" t="s">
        <v>141</v>
      </c>
      <c r="C20" s="31">
        <f>'PARTIDA 3 TECS INFORMACION'!E14</f>
        <v>0</v>
      </c>
    </row>
    <row r="21" spans="1:3" ht="15.75" x14ac:dyDescent="0.25">
      <c r="A21" s="27"/>
      <c r="B21" s="27"/>
      <c r="C21" s="27"/>
    </row>
    <row r="22" spans="1:3" ht="16.5" thickBot="1" x14ac:dyDescent="0.3">
      <c r="A22" s="29" t="s">
        <v>136</v>
      </c>
      <c r="B22" s="28" t="s">
        <v>142</v>
      </c>
      <c r="C22" s="31">
        <f>'PARTIDA 4 MOBILIARIO SUR'!E34</f>
        <v>0</v>
      </c>
    </row>
    <row r="23" spans="1:3" ht="15.75" x14ac:dyDescent="0.25">
      <c r="A23" s="27"/>
      <c r="B23" s="27"/>
      <c r="C23" s="27"/>
    </row>
    <row r="24" spans="1:3" ht="16.5" thickBot="1" x14ac:dyDescent="0.3">
      <c r="A24" s="29" t="s">
        <v>137</v>
      </c>
      <c r="B24" s="28" t="s">
        <v>143</v>
      </c>
      <c r="C24" s="31">
        <f>'PARTIDA 5 MOBILIARIO NORTE'!E39</f>
        <v>0</v>
      </c>
    </row>
    <row r="25" spans="1:3" ht="15.75" x14ac:dyDescent="0.25">
      <c r="A25" s="27"/>
      <c r="B25" s="27"/>
      <c r="C25" s="27"/>
    </row>
    <row r="26" spans="1:3" ht="16.5" thickBot="1" x14ac:dyDescent="0.3">
      <c r="A26" s="29" t="s">
        <v>138</v>
      </c>
      <c r="B26" s="28" t="s">
        <v>144</v>
      </c>
      <c r="C26" s="31">
        <f>'PARTIDA 6 MOBILIARIO CENTRO'!E43</f>
        <v>0</v>
      </c>
    </row>
    <row r="27" spans="1:3" ht="30.75" customHeight="1" thickBot="1" x14ac:dyDescent="0.3">
      <c r="A27" s="26"/>
      <c r="B27" s="41" t="s">
        <v>146</v>
      </c>
      <c r="C27" s="42">
        <f>C16+C18+C20+C22+C24+C26</f>
        <v>0</v>
      </c>
    </row>
    <row r="28" spans="1:3" ht="15.75" x14ac:dyDescent="0.25">
      <c r="A28" s="26"/>
      <c r="B28" s="26"/>
      <c r="C28" s="26"/>
    </row>
    <row r="29" spans="1:3" ht="15.75" x14ac:dyDescent="0.25">
      <c r="A29" s="26" t="s">
        <v>148</v>
      </c>
      <c r="B29" s="26"/>
      <c r="C29" s="26"/>
    </row>
    <row r="30" spans="1:3" x14ac:dyDescent="0.25">
      <c r="A30" s="8" t="s">
        <v>120</v>
      </c>
    </row>
    <row r="31" spans="1:3" x14ac:dyDescent="0.25">
      <c r="A31" s="8"/>
    </row>
    <row r="32" spans="1:3" x14ac:dyDescent="0.25">
      <c r="A32" s="8" t="s">
        <v>122</v>
      </c>
    </row>
    <row r="33" spans="1:1" x14ac:dyDescent="0.25">
      <c r="A33" s="8" t="s">
        <v>121</v>
      </c>
    </row>
    <row r="34" spans="1:1" x14ac:dyDescent="0.25">
      <c r="A34" s="8"/>
    </row>
    <row r="35" spans="1:1" x14ac:dyDescent="0.25">
      <c r="A35" s="8" t="s">
        <v>122</v>
      </c>
    </row>
    <row r="36" spans="1:1" x14ac:dyDescent="0.25">
      <c r="A36" s="8" t="s">
        <v>123</v>
      </c>
    </row>
  </sheetData>
  <mergeCells count="7">
    <mergeCell ref="A12:C12"/>
    <mergeCell ref="A1:C1"/>
    <mergeCell ref="A2:C2"/>
    <mergeCell ref="A5:C5"/>
    <mergeCell ref="A6:C6"/>
    <mergeCell ref="A9:C9"/>
    <mergeCell ref="A10:C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298C52BFF40834787243CA0B48730BD" ma:contentTypeVersion="16" ma:contentTypeDescription="Crear nuevo documento." ma:contentTypeScope="" ma:versionID="61abe86e45cceb3f2c82923f633b101b">
  <xsd:schema xmlns:xsd="http://www.w3.org/2001/XMLSchema" xmlns:xs="http://www.w3.org/2001/XMLSchema" xmlns:p="http://schemas.microsoft.com/office/2006/metadata/properties" xmlns:ns3="8e8e5166-36d0-4c49-bf23-a5ae2b859b5c" xmlns:ns4="ad71841c-af85-4f93-a0bb-1ce59866815a" targetNamespace="http://schemas.microsoft.com/office/2006/metadata/properties" ma:root="true" ma:fieldsID="9cada7eef2649eb917796ca3f57b3613" ns3:_="" ns4:_="">
    <xsd:import namespace="8e8e5166-36d0-4c49-bf23-a5ae2b859b5c"/>
    <xsd:import namespace="ad71841c-af85-4f93-a0bb-1ce59866815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DateTaken" minOccurs="0"/>
                <xsd:element ref="ns3:MediaServiceLocation" minOccurs="0"/>
                <xsd:element ref="ns3:_activity" minOccurs="0"/>
                <xsd:element ref="ns3:MediaServiceObjectDetectorVersions" minOccurs="0"/>
                <xsd:element ref="ns3:MediaServiceSystemTag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8e5166-36d0-4c49-bf23-a5ae2b859b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71841c-af85-4f93-a0bb-1ce59866815a"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8e8e5166-36d0-4c49-bf23-a5ae2b859b5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A62806-A7D3-4929-9DC7-638CC4DB56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8e5166-36d0-4c49-bf23-a5ae2b859b5c"/>
    <ds:schemaRef ds:uri="ad71841c-af85-4f93-a0bb-1ce5986681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AEEE7E-65AC-41FB-A78C-C0B94EE162B9}">
  <ds:schemaRefs>
    <ds:schemaRef ds:uri="http://schemas.microsoft.com/office/2006/documentManagement/types"/>
    <ds:schemaRef ds:uri="http://purl.org/dc/terms/"/>
    <ds:schemaRef ds:uri="ad71841c-af85-4f93-a0bb-1ce59866815a"/>
    <ds:schemaRef ds:uri="http://www.w3.org/XML/1998/namespace"/>
    <ds:schemaRef ds:uri="http://purl.org/dc/elements/1.1/"/>
    <ds:schemaRef ds:uri="http://purl.org/dc/dcmitype/"/>
    <ds:schemaRef ds:uri="http://schemas.microsoft.com/office/infopath/2007/PartnerControls"/>
    <ds:schemaRef ds:uri="http://schemas.openxmlformats.org/package/2006/metadata/core-properties"/>
    <ds:schemaRef ds:uri="8e8e5166-36d0-4c49-bf23-a5ae2b859b5c"/>
    <ds:schemaRef ds:uri="http://schemas.microsoft.com/office/2006/metadata/properties"/>
  </ds:schemaRefs>
</ds:datastoreItem>
</file>

<file path=customXml/itemProps3.xml><?xml version="1.0" encoding="utf-8"?>
<ds:datastoreItem xmlns:ds="http://schemas.openxmlformats.org/officeDocument/2006/customXml" ds:itemID="{63CA0C1C-BD81-4ECF-ADC0-74048D5B64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PARTIDA 1 SERVIDOR</vt:lpstr>
      <vt:lpstr>PARTIDA 2 EQUIPAMIENTO SALAS</vt:lpstr>
      <vt:lpstr>PARTIDA 3 TECS INFORMACION</vt:lpstr>
      <vt:lpstr>PARTIDA 4 MOBILIARIO SUR</vt:lpstr>
      <vt:lpstr>PARTIDA 5 MOBILIARIO NORTE</vt:lpstr>
      <vt:lpstr>PARTIDA 6 MOBILIARIO CENTRO</vt:lpstr>
      <vt:lpstr>CONCENTRADO DE PARTIDAS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Alejandra Sánchez López</dc:creator>
  <cp:lastModifiedBy>Victor Octavio Silva Miller</cp:lastModifiedBy>
  <dcterms:created xsi:type="dcterms:W3CDTF">2024-08-26T17:32:07Z</dcterms:created>
  <dcterms:modified xsi:type="dcterms:W3CDTF">2024-09-30T20:57:46Z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0x010100A298C52BFF40834787243CA0B48730BD</vt:lpwstr>
  </property>
</Properties>
</file>